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6615" windowHeight="4620"/>
  </bookViews>
  <sheets>
    <sheet name="জনবলের তথ্যাদি" sheetId="1" r:id="rId1"/>
    <sheet name="বেতন ভাতাদি (কর্মকর্তাকর্মচারী" sheetId="3" r:id="rId2"/>
    <sheet name="অন্যান্য চাহিদা" sheetId="4" r:id="rId3"/>
    <sheet name="অন্যান্য তথ্যাদি" sheetId="5" r:id="rId4"/>
    <sheet name="শ্রমিক মজুরি" sheetId="6" r:id="rId5"/>
  </sheets>
  <definedNames>
    <definedName name="_xlnm.Print_Titles" localSheetId="0">'জনবলের তথ্যাদি'!$17:$18</definedName>
    <definedName name="_xlnm.Print_Titles" localSheetId="1">'বেতন ভাতাদি (কর্মকর্তাকর্মচারী'!$5:$7</definedName>
  </definedNames>
  <calcPr calcId="124519"/>
</workbook>
</file>

<file path=xl/calcChain.xml><?xml version="1.0" encoding="utf-8"?>
<calcChain xmlns="http://schemas.openxmlformats.org/spreadsheetml/2006/main">
  <c r="H91" i="4"/>
  <c r="G101"/>
  <c r="I101"/>
  <c r="H101"/>
  <c r="G91"/>
  <c r="E13" i="1"/>
  <c r="F13"/>
  <c r="G13"/>
  <c r="H13"/>
  <c r="D13"/>
  <c r="C41" i="3"/>
  <c r="D41"/>
  <c r="E41"/>
  <c r="F41"/>
  <c r="G41"/>
  <c r="H41"/>
  <c r="I41"/>
  <c r="J41"/>
  <c r="K41"/>
  <c r="L41"/>
  <c r="M41"/>
  <c r="N41"/>
  <c r="O41"/>
  <c r="P41"/>
  <c r="Q41"/>
  <c r="B41"/>
  <c r="C24"/>
  <c r="C42" s="1"/>
  <c r="D24"/>
  <c r="D42" s="1"/>
  <c r="E24"/>
  <c r="E42" s="1"/>
  <c r="F24"/>
  <c r="F42" s="1"/>
  <c r="G24"/>
  <c r="G42" s="1"/>
  <c r="H24"/>
  <c r="H42" s="1"/>
  <c r="I24"/>
  <c r="I42" s="1"/>
  <c r="J24"/>
  <c r="J42" s="1"/>
  <c r="K24"/>
  <c r="K42" s="1"/>
  <c r="L24"/>
  <c r="L42" s="1"/>
  <c r="M24"/>
  <c r="M42" s="1"/>
  <c r="N24"/>
  <c r="N42" s="1"/>
  <c r="O24"/>
  <c r="O42" s="1"/>
  <c r="P24"/>
  <c r="P42" s="1"/>
  <c r="Q24"/>
  <c r="Q42" s="1"/>
  <c r="B24"/>
  <c r="B42" l="1"/>
</calcChain>
</file>

<file path=xl/sharedStrings.xml><?xml version="1.0" encoding="utf-8"?>
<sst xmlns="http://schemas.openxmlformats.org/spreadsheetml/2006/main" count="270" uniqueCount="221">
  <si>
    <t>বিভাগ:</t>
  </si>
  <si>
    <t>জেলা:</t>
  </si>
  <si>
    <t>ক্র. নং</t>
  </si>
  <si>
    <t>অনুমোদিত পদ</t>
  </si>
  <si>
    <t>পূরণকৃত পদ</t>
  </si>
  <si>
    <t>পুরুষ</t>
  </si>
  <si>
    <t>মহিলা</t>
  </si>
  <si>
    <t>মোট</t>
  </si>
  <si>
    <t>১ম</t>
  </si>
  <si>
    <t>২য়</t>
  </si>
  <si>
    <t>৩য়</t>
  </si>
  <si>
    <t>৪র্থ</t>
  </si>
  <si>
    <t>শ্রেণি</t>
  </si>
  <si>
    <t>২০১৮-১৯ আর্থিক সালের বাজেট চাহিদার জন্য জনবলের তথ্যাদি</t>
  </si>
  <si>
    <t>মূল বেতন (জুলাই ২০১৮)</t>
  </si>
  <si>
    <t>গ্রেড</t>
  </si>
  <si>
    <t>আনুতোষিক</t>
  </si>
  <si>
    <t xml:space="preserve">শ্রান্তি বিনোদন </t>
  </si>
  <si>
    <t>দপ্তর:</t>
  </si>
  <si>
    <t>‡Uwj‡dvb/ †UwjMÖvg/</t>
  </si>
  <si>
    <t xml:space="preserve">cvwb </t>
  </si>
  <si>
    <t xml:space="preserve">Avmeve cÎ </t>
  </si>
  <si>
    <t>২০১৮-১৯ সালের চাহিদা</t>
  </si>
  <si>
    <t>উপমোট কর্মকর্তা</t>
  </si>
  <si>
    <t xml:space="preserve">বাড়ী ভাড়া </t>
  </si>
  <si>
    <t xml:space="preserve">উৎসব ভাতা </t>
  </si>
  <si>
    <t>চিকিৎসা ভাতা)</t>
  </si>
  <si>
    <t xml:space="preserve">বৈশাখী ভাতা </t>
  </si>
  <si>
    <t xml:space="preserve">শিক্ষা ভাতা </t>
  </si>
  <si>
    <t>মোবাইল ভাতা )</t>
  </si>
  <si>
    <t xml:space="preserve">দায়্ত্বিভার ভাতা </t>
  </si>
  <si>
    <t xml:space="preserve">টিফিন ভাতা </t>
  </si>
  <si>
    <t>যাতায়াত ভাতা</t>
  </si>
  <si>
    <t xml:space="preserve">ধোলাই ভাতা </t>
  </si>
  <si>
    <t xml:space="preserve">পাহাড়ী ভাতা </t>
  </si>
  <si>
    <t>উপমোট কর্মচারী</t>
  </si>
  <si>
    <t xml:space="preserve"> বেতন</t>
  </si>
  <si>
    <t>জুলাই ২০১৮ থেকে জুন ২০১৯ পর্যন্ত)</t>
  </si>
  <si>
    <t>সর্বমোট (কর্মকর্তা ও কর্মচারী)</t>
  </si>
  <si>
    <t>(ক)</t>
  </si>
  <si>
    <t>(খ)</t>
  </si>
  <si>
    <t>নাম</t>
  </si>
  <si>
    <t>পদবী</t>
  </si>
  <si>
    <t>বর্তমান কর্মস্থলে যোগদানের তারিখ</t>
  </si>
  <si>
    <t>মূল বেতন</t>
  </si>
  <si>
    <t>পিআরএল শুরুর তারিখ</t>
  </si>
  <si>
    <t>২০১৮-১৯ সালের প্রাপ্যতা</t>
  </si>
  <si>
    <t>কর্মকর্তা</t>
  </si>
  <si>
    <t xml:space="preserve">২০১৮-১৯ আর্থিক সালের (জুলাই ২০১৮ থেকে জুন ২০১৯ পযন্ত) বাজেট চাহিদা (বেতন ও অন্যান্য ভাতাদি) </t>
  </si>
  <si>
    <t>কর্মচারী</t>
  </si>
  <si>
    <t>মন্তব্য</t>
  </si>
  <si>
    <t>সংখ্যা</t>
  </si>
  <si>
    <t>ফোন নম্বর</t>
  </si>
  <si>
    <t>এসি</t>
  </si>
  <si>
    <t xml:space="preserve">অফিসারদের বেতন </t>
  </si>
  <si>
    <t xml:space="preserve">প্রতিষ্ঠান কর্মচারীদের বেতন </t>
  </si>
  <si>
    <t xml:space="preserve">দায়িত্বভার ভাতা </t>
  </si>
  <si>
    <t xml:space="preserve">যাতায়াত ভাতা </t>
  </si>
  <si>
    <t xml:space="preserve">শিক্ষাভাতা  </t>
  </si>
  <si>
    <t xml:space="preserve">পাহাড়ি ভাতা </t>
  </si>
  <si>
    <t xml:space="preserve">বাড়ীভাড়া ভাতা </t>
  </si>
  <si>
    <t xml:space="preserve">চিকিৎসা ভাতা </t>
  </si>
  <si>
    <t>মোবাইল/সেলুলার টেলিফোন</t>
  </si>
  <si>
    <t xml:space="preserve">Ifvi UvBg </t>
  </si>
  <si>
    <t xml:space="preserve">শ্রান্তিবিনোদন ভাতা </t>
  </si>
  <si>
    <t xml:space="preserve">m¤§vbx fvZv/wd/cvwikªwgK </t>
  </si>
  <si>
    <t xml:space="preserve">বাংলা নববষ ভাতা </t>
  </si>
  <si>
    <t>ইউনিফর্ম</t>
  </si>
  <si>
    <t xml:space="preserve">ক্ষতিপূরণ </t>
  </si>
  <si>
    <t xml:space="preserve">আপ্যায়ন ব্যয় </t>
  </si>
  <si>
    <t>হায়ারিং চার্জ</t>
  </si>
  <si>
    <t xml:space="preserve">kªwgK gRyix (Svo–`vi) </t>
  </si>
  <si>
    <t xml:space="preserve">AvBb msµvšÍ e¨q </t>
  </si>
  <si>
    <t xml:space="preserve">‡mwgbvi/Kbdv‡iÝ/IqvK©kc </t>
  </si>
  <si>
    <t xml:space="preserve">we`y¨r </t>
  </si>
  <si>
    <t xml:space="preserve">WvK </t>
  </si>
  <si>
    <t xml:space="preserve">cÖPvi I weÁvcb </t>
  </si>
  <si>
    <t xml:space="preserve">cÖKvkbv </t>
  </si>
  <si>
    <t xml:space="preserve">fvov Awdm </t>
  </si>
  <si>
    <t xml:space="preserve">‡Uw÷s wd </t>
  </si>
  <si>
    <t xml:space="preserve">cÖwk¶Y e¨q </t>
  </si>
  <si>
    <t xml:space="preserve">ågY e¨q </t>
  </si>
  <si>
    <t xml:space="preserve">e`wj e¨q </t>
  </si>
  <si>
    <t xml:space="preserve">‡c‡Uªvj I jyweªK¨v›U </t>
  </si>
  <si>
    <t>গ্যাস ও জ্বালানী</t>
  </si>
  <si>
    <t xml:space="preserve">grm¨ I cïi Lv`¨ </t>
  </si>
  <si>
    <t xml:space="preserve">wbivcËv cÖnix </t>
  </si>
  <si>
    <t xml:space="preserve">grm¨ I grm¨RvZ `ªe¨ </t>
  </si>
  <si>
    <t xml:space="preserve">Kw¤úDUvi mvgMÖx </t>
  </si>
  <si>
    <t xml:space="preserve">‡÷kbvix/÷¨v¤ú I wmj  </t>
  </si>
  <si>
    <t>গবেষণা/উদ্ভাবনী ব্যয়</t>
  </si>
  <si>
    <t xml:space="preserve">Abyôvb/ Drmevw` </t>
  </si>
  <si>
    <t xml:space="preserve">‡gvUihvb </t>
  </si>
  <si>
    <t xml:space="preserve">Kw¤úDUvi I Awdm miÄvg </t>
  </si>
  <si>
    <t xml:space="preserve">hš¿cvwZ I miÄvg </t>
  </si>
  <si>
    <t xml:space="preserve">Awdm feb </t>
  </si>
  <si>
    <t>অন্যান্য ভবন ও স্থাপনা</t>
  </si>
  <si>
    <t xml:space="preserve">ভূমিকর </t>
  </si>
  <si>
    <t xml:space="preserve">পৌরকর </t>
  </si>
  <si>
    <t>জলযান</t>
  </si>
  <si>
    <t xml:space="preserve">অন্যান্য ভবন ও অবকাঠামো </t>
  </si>
  <si>
    <t>যন্ত্রপাতি ও অন্যান্য সরঞ্জামাদি</t>
  </si>
  <si>
    <t xml:space="preserve">কম্পিউটার যন্ত্রাংশ </t>
  </si>
  <si>
    <t xml:space="preserve">কম্পিউটার সফটওয়্যার </t>
  </si>
  <si>
    <t>অফিস সরঞ্জাম</t>
  </si>
  <si>
    <t>আসবাব পত্র</t>
  </si>
  <si>
    <t>ল্যাবরেটরী যন্ত্রপাতি/সামগ্রী</t>
  </si>
  <si>
    <t>ফ্যাক্স</t>
  </si>
  <si>
    <t>টেলিফোন</t>
  </si>
  <si>
    <t>কম্পিউটার</t>
  </si>
  <si>
    <t>ফটোকপি মেশিন</t>
  </si>
  <si>
    <t xml:space="preserve">পুরাতন অর্থনৈতিক কোড </t>
  </si>
  <si>
    <t>নতুন অর্থনৈতিক কোড</t>
  </si>
  <si>
    <t>পোশাক</t>
  </si>
  <si>
    <t xml:space="preserve"> টাকা</t>
  </si>
  <si>
    <t>মূল বেতন (অফিসারদের বেতন)</t>
  </si>
  <si>
    <t>মূল বেতন (কর্মচারিদের বেতন)</t>
  </si>
  <si>
    <t xml:space="preserve"> দায়িত্ব ভাতা (ভাতাদি)</t>
  </si>
  <si>
    <t>যাতায়াত ভাতা (ভাতাদি)</t>
  </si>
  <si>
    <t>শিক্ষা ভাতা (ভাতাদি)</t>
  </si>
  <si>
    <t>বাড়ী ভাড়া (ভাতাদি)</t>
  </si>
  <si>
    <t>চিকিৎসা ভাতা (ভাতাদি)</t>
  </si>
  <si>
    <t>মোবাইল/সেল ফোন ভাতা (ভাতাদি)</t>
  </si>
  <si>
    <t>টিফিন ভাতা (ভাতাদি)</t>
  </si>
  <si>
    <t>ধোলাই ভাতা (ভাতাদি)</t>
  </si>
  <si>
    <t>উৎসব ভাতা (ভাতাদি)</t>
  </si>
  <si>
    <t>অতিরিক্ত সময়ে কাজের ভাতা (ভাতাদি)</t>
  </si>
  <si>
    <t>শ্রান্তি ও বিনোদন ভাতা (ভাতাদি)</t>
  </si>
  <si>
    <t>সম্মানি (ভাতাদি)</t>
  </si>
  <si>
    <t xml:space="preserve"> নববর্ষ ভাতা (ভাতাদি)</t>
  </si>
  <si>
    <t>ক্ষতিপূরণ (প্রশাসনিক ব্যয়)</t>
  </si>
  <si>
    <t>আপ্যায়ন খরচ ( প্রশাসনিক ব্যয়)</t>
  </si>
  <si>
    <t>হায়ারিং চার্জ (প্রসাশনিক ব্যয়)</t>
  </si>
  <si>
    <t>শ্রমিক মজুরী</t>
  </si>
  <si>
    <t>আইন সংক্রান্ত ব্যয়</t>
  </si>
  <si>
    <t>সেমিনার এবং কনফারেন্স (প্রশাসনিক ব্যয়)</t>
  </si>
  <si>
    <t>রেজিস্ট্রেশন ফি</t>
  </si>
  <si>
    <t>নিবন্ধন ফি</t>
  </si>
  <si>
    <t>বিদ্যুৎ (প্রশাসনিক ব্যয়)</t>
  </si>
  <si>
    <t>পানি (প্রশাসনিক ব্যয়)</t>
  </si>
  <si>
    <t xml:space="preserve"> †U‡j·/d¨v·/ B›Uvi‡bU  </t>
  </si>
  <si>
    <t>ইন্টারনেট/ফ্যাক্স/টেলেক্স</t>
  </si>
  <si>
    <t>ডাক (প্রশাসনিক ব্যয়)</t>
  </si>
  <si>
    <t>টেলিফোন (প্রশাসনিক ব্যয়)</t>
  </si>
  <si>
    <t>প্রচার ও বিজ্ঞাপন (প্রশাসনিক ব্যয়)</t>
  </si>
  <si>
    <t>প্রকাশনা (প্রশাসনিক ব্যয়)</t>
  </si>
  <si>
    <t>অফিস ভবন ভাড়া</t>
  </si>
  <si>
    <t>টেস্টিং ফি (ফি, চার্জ ও কমিশন)</t>
  </si>
  <si>
    <t>সার্ভে</t>
  </si>
  <si>
    <t>জরিপ</t>
  </si>
  <si>
    <t>অভ্যন্তরিণ প্রশিক্ষণ</t>
  </si>
  <si>
    <t>অভ্যন্তরিণ ভ্রমন ব্যয়</t>
  </si>
  <si>
    <t>অভ্যন্তরিণ বদলী ব্যয়</t>
  </si>
  <si>
    <t>প্রেট্রল, ওয়েল এন্ড লুব্রিকেন্ট</t>
  </si>
  <si>
    <t>গ্যাস (পেট্রল ওয়েল এন্ড লুব্রিকেন্ট)</t>
  </si>
  <si>
    <t>মৎস্য ও পশু খাদ্য</t>
  </si>
  <si>
    <t>নিরাপত্তা সেবা সংগ্রহ</t>
  </si>
  <si>
    <t>মৎস্য ও মৎস্যজাত দ্রব্য</t>
  </si>
  <si>
    <t>কম্পিউটার সামগ্রী (মুদ্রণ ও মনিহারী)</t>
  </si>
  <si>
    <t>স্ট্যাম্প ও সীল  (মুদ্রণ ও মনিহারী</t>
  </si>
  <si>
    <t>গবেষণা (পেশাগত সেবা)</t>
  </si>
  <si>
    <t>অনুষ্ঠান/উৎসবাদি</t>
  </si>
  <si>
    <t>মোটরযান (মেরামত ও সংরক্ষণ)</t>
  </si>
  <si>
    <t>আসবাবপত্র (মেরামত ও সংরক্ষণ)</t>
  </si>
  <si>
    <t>কম্পিউটার (মেরামত ও সংরক্ষণ)</t>
  </si>
  <si>
    <t>অফিস সরঞ্জামাদি (মেরামত ও সংরক্ষণ)</t>
  </si>
  <si>
    <t>যন্ত্রপাতি ও সরঞ্জামাদি (মেরামত ও সংরক্ষণ)</t>
  </si>
  <si>
    <t>অনাবাসিক ভবন (মেরামত ও সংরক্ষণ)</t>
  </si>
  <si>
    <t>অন্যান্য ভবন ও স্থাপনা (মেরামত ও সংরক্ষণ)</t>
  </si>
  <si>
    <t>ভূমি উন্নয়ন কর (অন্য বিবিধ ব্যয়)</t>
  </si>
  <si>
    <t xml:space="preserve"> পৌরকর (অন্য বিবিধ ব্যয়)</t>
  </si>
  <si>
    <t>জলযান (যানবাহন সরঞ্জামাদি)</t>
  </si>
  <si>
    <t>অনাবাসিক ভবনসমূহ (বসবাসকারী ভবন ব্যাতীত)</t>
  </si>
  <si>
    <t>যন্ত্রপাতি ও সরঞ্জামাদি (যা অনত্র শ্রেণিবদ্ধ নয়)</t>
  </si>
  <si>
    <t>কম্পিউটার এবং অনুষাঙ্গিক (পরিবহন সরঞ্জামাদি ব্যতীত অন্যান্য যন্ত্রপাতি ও সরঞ্জাম)</t>
  </si>
  <si>
    <t>কম্পিউটার সফটওয়্যার</t>
  </si>
  <si>
    <t>অফিস সরঞ্জামাদি (যন্ত্রপাতি ও সরঞ্জামাদি যা অন্য এ শ্রেণিবদ্ধ নয়)</t>
  </si>
  <si>
    <t>গবেষণাগার সরঞ্জামাদি</t>
  </si>
  <si>
    <t>আসবাবপত্র (যন্ত্রপাতি ও সরঞ্জামাদি যা অনত্র শ্রেণিবদ্ধ নয়)</t>
  </si>
  <si>
    <t>দপ্তর কোড:</t>
  </si>
  <si>
    <t xml:space="preserve">কোড </t>
  </si>
  <si>
    <t xml:space="preserve"> কোড</t>
  </si>
  <si>
    <t>বিবরণ</t>
  </si>
  <si>
    <t>শূন্য পদ</t>
  </si>
  <si>
    <t>পোষাক প্রাপ্তির তারিখ</t>
  </si>
  <si>
    <t>শ্রান্তি বিনোদন ভাতা প্রাপ্তির তারিখ</t>
  </si>
  <si>
    <t>লামগ্রান্ট</t>
  </si>
  <si>
    <t>দৈনিক</t>
  </si>
  <si>
    <t>মাসিক</t>
  </si>
  <si>
    <t>বাৎসরিক</t>
  </si>
  <si>
    <t>বিশেষ ব্যয়</t>
  </si>
  <si>
    <t>অন্যান্য মেরামত ও সংরক্ষণ</t>
  </si>
  <si>
    <t>শ্রমিক মজুরি</t>
  </si>
  <si>
    <t xml:space="preserve">বৃক্ষ, শস্য, উদ্ভিদ সম্পদ উৎপাদনকারী পুনরাবৃত্ত পণ্য </t>
  </si>
  <si>
    <t>পণ্যের ভাড়া ও পরিবহণ</t>
  </si>
  <si>
    <t>জনপ্রতি শ্রমিক মজুরী (টাকা)</t>
  </si>
  <si>
    <t xml:space="preserve">বিল নার্সারি </t>
  </si>
  <si>
    <t>মোট টাকা</t>
  </si>
  <si>
    <t>সাব কোড ও বিবরণ</t>
  </si>
  <si>
    <t>অভয়াশ্রম  মেরামত ও সংরক্ষণ</t>
  </si>
  <si>
    <t>মোট টাকা*</t>
  </si>
  <si>
    <t>*হেক্টর প্রতি ১ লক্ষ টাকা হিসেবে (বিল নার্সারি)</t>
  </si>
  <si>
    <t>মোট শ্রমিকের সংখ্যা</t>
  </si>
  <si>
    <t>ধরণ (ল্যাপটপ/ ডেক্সটপ)</t>
  </si>
  <si>
    <t>কি কাজে নিয়োজিত</t>
  </si>
  <si>
    <t>দপ্তর ও দপ্তর কোড:</t>
  </si>
  <si>
    <t>দপ্তরের বাৎসরিক মোট শ্রমিক মজুরী (টাকা)</t>
  </si>
  <si>
    <t>জীপ (সংখ্যা)</t>
  </si>
  <si>
    <t>মাইক্রো বাস  (সংখ্যা)</t>
  </si>
  <si>
    <t>বাস  (সংখ্যা)</t>
  </si>
  <si>
    <t>মোটর সাইকেল (সংখ্যা)</t>
  </si>
  <si>
    <t xml:space="preserve">পিকআপ  (সংখ্যা) </t>
  </si>
  <si>
    <t xml:space="preserve">কার (সংখ্যা) </t>
  </si>
  <si>
    <t>প্রেট্রল চালিত গাড়ীর সংখ্যা</t>
  </si>
  <si>
    <t>যানবাহন</t>
  </si>
  <si>
    <t>জাহাজ (সংখ্যা)</t>
  </si>
  <si>
    <t>লঞ্চ (সংখ্যা)</t>
  </si>
  <si>
    <t>স্পীড বোট (সংখ্যা)</t>
  </si>
  <si>
    <t>গ্যাস চালিত গাড়ীর সংখ্যা</t>
  </si>
  <si>
    <t>মাল্টি মিডিয়া</t>
  </si>
  <si>
    <t>অন্যান্য তথ্যাদি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</si>
</sst>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sz val="8"/>
      <color theme="1"/>
      <name val="NikoshBAN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NikoshBAN"/>
    </font>
    <font>
      <sz val="11"/>
      <color theme="1"/>
      <name val="NikoshBAN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NikoshBAN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SutonnyMJ"/>
    </font>
    <font>
      <sz val="11"/>
      <name val="NikoshBAN"/>
    </font>
    <font>
      <sz val="11"/>
      <color rgb="FFFF0000"/>
      <name val="NikoshBAN"/>
    </font>
    <font>
      <sz val="12"/>
      <color rgb="FFFF0000"/>
      <name val="NikoshBAN"/>
    </font>
    <font>
      <sz val="12"/>
      <name val="SutonnyMJ"/>
    </font>
    <font>
      <b/>
      <sz val="12"/>
      <name val="SutonnyMJ"/>
    </font>
    <font>
      <sz val="10"/>
      <name val="SutonnyMJ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0" fillId="0" borderId="0" xfId="0" applyAlignment="1"/>
    <xf numFmtId="0" fontId="10" fillId="0" borderId="0" xfId="0" applyFont="1"/>
    <xf numFmtId="0" fontId="12" fillId="0" borderId="0" xfId="0" applyFont="1" applyBorder="1" applyAlignment="1">
      <alignment horizontal="center" vertical="top"/>
    </xf>
    <xf numFmtId="0" fontId="13" fillId="0" borderId="0" xfId="0" applyFont="1"/>
    <xf numFmtId="0" fontId="13" fillId="0" borderId="0" xfId="0" applyFont="1" applyBorder="1"/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top" wrapText="1"/>
    </xf>
    <xf numFmtId="164" fontId="3" fillId="0" borderId="4" xfId="0" applyNumberFormat="1" applyFont="1" applyFill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vertical="top" wrapText="1"/>
    </xf>
    <xf numFmtId="164" fontId="16" fillId="0" borderId="4" xfId="0" applyNumberFormat="1" applyFont="1" applyBorder="1" applyAlignment="1" applyProtection="1">
      <alignment horizontal="center" vertical="top"/>
    </xf>
    <xf numFmtId="164" fontId="3" fillId="0" borderId="4" xfId="0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wrapText="1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64" fontId="17" fillId="0" borderId="4" xfId="0" applyNumberFormat="1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vertical="top" wrapText="1"/>
    </xf>
    <xf numFmtId="164" fontId="18" fillId="0" borderId="4" xfId="0" applyNumberFormat="1" applyFont="1" applyFill="1" applyBorder="1" applyAlignment="1" applyProtection="1">
      <alignment horizontal="center" vertical="top"/>
    </xf>
    <xf numFmtId="0" fontId="15" fillId="0" borderId="1" xfId="0" applyFont="1" applyBorder="1" applyProtection="1"/>
    <xf numFmtId="0" fontId="15" fillId="0" borderId="1" xfId="0" applyFont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/>
    </xf>
    <xf numFmtId="0" fontId="20" fillId="0" borderId="1" xfId="0" applyFont="1" applyBorder="1" applyAlignment="1" applyProtection="1">
      <alignment horizontal="left" vertical="top" wrapText="1"/>
    </xf>
    <xf numFmtId="0" fontId="21" fillId="0" borderId="1" xfId="0" applyFont="1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4" xfId="0" applyBorder="1" applyProtection="1">
      <protection locked="0"/>
    </xf>
    <xf numFmtId="0" fontId="16" fillId="0" borderId="0" xfId="0" applyFont="1" applyProtection="1">
      <protection locked="0"/>
    </xf>
    <xf numFmtId="164" fontId="16" fillId="0" borderId="1" xfId="0" applyNumberFormat="1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16" fillId="0" borderId="10" xfId="0" applyFont="1" applyBorder="1" applyAlignment="1" applyProtection="1">
      <alignment vertical="top" wrapText="1"/>
    </xf>
    <xf numFmtId="0" fontId="16" fillId="0" borderId="6" xfId="0" applyFont="1" applyBorder="1" applyAlignment="1" applyProtection="1">
      <alignment vertical="top" wrapText="1"/>
    </xf>
    <xf numFmtId="164" fontId="16" fillId="0" borderId="1" xfId="0" applyNumberFormat="1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 vertical="top" wrapText="1"/>
    </xf>
    <xf numFmtId="0" fontId="13" fillId="0" borderId="0" xfId="0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0" fillId="0" borderId="7" xfId="0" applyBorder="1" applyProtection="1"/>
    <xf numFmtId="0" fontId="0" fillId="0" borderId="4" xfId="0" applyBorder="1" applyProtection="1"/>
    <xf numFmtId="0" fontId="1" fillId="0" borderId="7" xfId="0" applyFont="1" applyBorder="1" applyProtection="1"/>
    <xf numFmtId="0" fontId="1" fillId="0" borderId="4" xfId="0" applyFont="1" applyBorder="1" applyProtection="1"/>
    <xf numFmtId="0" fontId="1" fillId="0" borderId="8" xfId="0" applyFont="1" applyBorder="1" applyProtection="1"/>
    <xf numFmtId="0" fontId="1" fillId="0" borderId="1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Protection="1"/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Fill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vertical="top" wrapText="1"/>
    </xf>
    <xf numFmtId="164" fontId="0" fillId="0" borderId="1" xfId="0" applyNumberFormat="1" applyBorder="1" applyProtection="1">
      <protection locked="0"/>
    </xf>
    <xf numFmtId="0" fontId="1" fillId="0" borderId="0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0" fillId="0" borderId="2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2" fillId="0" borderId="7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horizontal="center" vertical="top"/>
    </xf>
    <xf numFmtId="164" fontId="5" fillId="0" borderId="11" xfId="0" applyNumberFormat="1" applyFont="1" applyBorder="1" applyAlignment="1" applyProtection="1">
      <alignment horizontal="center" vertical="top"/>
    </xf>
    <xf numFmtId="164" fontId="5" fillId="0" borderId="10" xfId="0" applyNumberFormat="1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164" fontId="5" fillId="0" borderId="5" xfId="0" applyNumberFormat="1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7" fillId="0" borderId="1" xfId="0" applyFont="1" applyBorder="1" applyProtection="1"/>
    <xf numFmtId="0" fontId="7" fillId="0" borderId="10" xfId="0" applyFont="1" applyBorder="1" applyProtection="1"/>
    <xf numFmtId="0" fontId="0" fillId="0" borderId="0" xfId="0" applyAlignme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Protection="1"/>
    <xf numFmtId="0" fontId="1" fillId="0" borderId="0" xfId="0" applyFont="1" applyBorder="1" applyAlignment="1" applyProtection="1">
      <alignment horizontal="center" vertical="top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164" fontId="16" fillId="0" borderId="3" xfId="0" applyNumberFormat="1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16" fillId="0" borderId="11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164" fontId="13" fillId="0" borderId="1" xfId="0" applyNumberFormat="1" applyFont="1" applyBorder="1" applyProtection="1">
      <protection locked="0"/>
    </xf>
    <xf numFmtId="0" fontId="13" fillId="0" borderId="11" xfId="0" applyFont="1" applyBorder="1" applyProtection="1"/>
    <xf numFmtId="0" fontId="13" fillId="0" borderId="0" xfId="0" applyFont="1" applyProtection="1"/>
    <xf numFmtId="0" fontId="13" fillId="0" borderId="4" xfId="0" applyFont="1" applyBorder="1" applyProtection="1"/>
    <xf numFmtId="0" fontId="13" fillId="0" borderId="8" xfId="0" applyFont="1" applyBorder="1" applyProtection="1"/>
    <xf numFmtId="0" fontId="13" fillId="0" borderId="1" xfId="0" applyFont="1" applyBorder="1" applyProtection="1"/>
    <xf numFmtId="0" fontId="10" fillId="0" borderId="0" xfId="0" applyFont="1" applyBorder="1" applyProtection="1"/>
    <xf numFmtId="0" fontId="9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vertical="top"/>
    </xf>
    <xf numFmtId="0" fontId="8" fillId="0" borderId="1" xfId="0" applyFont="1" applyBorder="1" applyAlignment="1" applyProtection="1">
      <alignment horizontal="center" vertical="top"/>
    </xf>
    <xf numFmtId="0" fontId="10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22" fillId="0" borderId="0" xfId="0" applyFont="1"/>
    <xf numFmtId="0" fontId="9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Protection="1"/>
    <xf numFmtId="0" fontId="2" fillId="0" borderId="1" xfId="0" applyFont="1" applyBorder="1" applyProtection="1"/>
    <xf numFmtId="164" fontId="8" fillId="0" borderId="4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top" wrapText="1"/>
    </xf>
    <xf numFmtId="164" fontId="0" fillId="0" borderId="0" xfId="0" applyNumberFormat="1" applyProtection="1">
      <protection locked="0"/>
    </xf>
    <xf numFmtId="164" fontId="1" fillId="0" borderId="1" xfId="0" applyNumberFormat="1" applyFont="1" applyBorder="1" applyProtection="1"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8" fillId="0" borderId="1" xfId="0" applyNumberFormat="1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1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topLeftCell="A10" workbookViewId="0">
      <selection activeCell="D9" sqref="D9"/>
    </sheetView>
  </sheetViews>
  <sheetFormatPr defaultRowHeight="15"/>
  <cols>
    <col min="1" max="1" width="9.140625" style="31"/>
    <col min="2" max="2" width="7.28515625" style="31" customWidth="1"/>
    <col min="3" max="3" width="24.140625" style="31" customWidth="1"/>
    <col min="4" max="4" width="17.140625" style="31" customWidth="1"/>
    <col min="5" max="5" width="10.5703125" style="31" customWidth="1"/>
    <col min="6" max="6" width="12.140625" style="31" customWidth="1"/>
    <col min="7" max="7" width="10.7109375" style="31" customWidth="1"/>
    <col min="8" max="8" width="10.28515625" style="31" customWidth="1"/>
    <col min="9" max="9" width="11.140625" style="31" customWidth="1"/>
    <col min="10" max="10" width="9.42578125" style="31" customWidth="1"/>
    <col min="11" max="11" width="9.140625" style="31"/>
  </cols>
  <sheetData>
    <row r="2" spans="2:10" s="31" customFormat="1" ht="19.5">
      <c r="D2" s="48" t="s">
        <v>13</v>
      </c>
      <c r="E2" s="48"/>
      <c r="F2" s="48"/>
      <c r="G2" s="47"/>
      <c r="H2" s="47"/>
    </row>
    <row r="4" spans="2:10" ht="19.5">
      <c r="B4" s="49" t="s">
        <v>0</v>
      </c>
      <c r="C4" s="149"/>
      <c r="D4" s="49" t="s">
        <v>1</v>
      </c>
      <c r="E4" s="76"/>
      <c r="F4" s="50" t="s">
        <v>18</v>
      </c>
      <c r="G4" s="161"/>
      <c r="H4" s="162"/>
      <c r="I4" s="49" t="s">
        <v>179</v>
      </c>
      <c r="J4" s="153"/>
    </row>
    <row r="5" spans="2:10" ht="11.25" customHeight="1">
      <c r="B5" s="33"/>
      <c r="C5" s="33"/>
      <c r="D5" s="33"/>
      <c r="E5" s="34"/>
      <c r="F5" s="33"/>
      <c r="G5" s="34"/>
      <c r="H5" s="34"/>
      <c r="I5" s="34"/>
    </row>
    <row r="6" spans="2:10" ht="19.5">
      <c r="E6" s="35" t="s">
        <v>39</v>
      </c>
    </row>
    <row r="7" spans="2:10" ht="19.5">
      <c r="B7" s="51" t="s">
        <v>2</v>
      </c>
      <c r="C7" s="51" t="s">
        <v>12</v>
      </c>
      <c r="D7" s="51" t="s">
        <v>3</v>
      </c>
      <c r="E7" s="53"/>
      <c r="F7" s="52" t="s">
        <v>4</v>
      </c>
      <c r="G7" s="54"/>
      <c r="H7" s="55" t="s">
        <v>183</v>
      </c>
      <c r="I7" s="36"/>
    </row>
    <row r="8" spans="2:10" ht="19.5">
      <c r="B8" s="56"/>
      <c r="C8" s="56"/>
      <c r="D8" s="57"/>
      <c r="E8" s="58" t="s">
        <v>7</v>
      </c>
      <c r="F8" s="59" t="s">
        <v>6</v>
      </c>
      <c r="G8" s="60" t="s">
        <v>5</v>
      </c>
      <c r="H8" s="57"/>
      <c r="I8" s="34"/>
    </row>
    <row r="9" spans="2:10" ht="19.5">
      <c r="B9" s="61">
        <v>1</v>
      </c>
      <c r="C9" s="62" t="s">
        <v>8</v>
      </c>
      <c r="D9" s="76"/>
      <c r="E9" s="76"/>
      <c r="F9" s="76"/>
      <c r="G9" s="148"/>
      <c r="H9" s="154"/>
      <c r="I9" s="34"/>
    </row>
    <row r="10" spans="2:10" ht="19.5">
      <c r="B10" s="61">
        <v>2</v>
      </c>
      <c r="C10" s="62" t="s">
        <v>9</v>
      </c>
      <c r="D10" s="76"/>
      <c r="E10" s="76"/>
      <c r="F10" s="76"/>
      <c r="G10" s="76"/>
      <c r="H10" s="76"/>
      <c r="I10" s="34"/>
    </row>
    <row r="11" spans="2:10" ht="19.5">
      <c r="B11" s="61">
        <v>3</v>
      </c>
      <c r="C11" s="62" t="s">
        <v>10</v>
      </c>
      <c r="D11" s="76"/>
      <c r="E11" s="76"/>
      <c r="F11" s="76"/>
      <c r="G11" s="76"/>
      <c r="H11" s="76"/>
      <c r="I11" s="34"/>
      <c r="J11" s="148"/>
    </row>
    <row r="12" spans="2:10" ht="19.5">
      <c r="B12" s="61">
        <v>4</v>
      </c>
      <c r="C12" s="62" t="s">
        <v>11</v>
      </c>
      <c r="D12" s="76"/>
      <c r="E12" s="76"/>
      <c r="F12" s="76"/>
      <c r="G12" s="76"/>
      <c r="H12" s="76"/>
      <c r="I12" s="34"/>
    </row>
    <row r="13" spans="2:10" ht="19.5">
      <c r="B13" s="63"/>
      <c r="C13" s="58" t="s">
        <v>7</v>
      </c>
      <c r="D13" s="63">
        <f>SUM(D9:D12)</f>
        <v>0</v>
      </c>
      <c r="E13" s="63">
        <f t="shared" ref="E13:H13" si="0">SUM(E9:E12)</f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  <c r="I13" s="34"/>
    </row>
    <row r="14" spans="2:10" ht="7.5" customHeight="1"/>
    <row r="15" spans="2:10" ht="19.5">
      <c r="D15" s="34"/>
      <c r="E15" s="33" t="s">
        <v>40</v>
      </c>
      <c r="F15" s="34"/>
    </row>
    <row r="16" spans="2:10" ht="6" customHeight="1"/>
    <row r="17" spans="2:12" ht="26.25" customHeight="1">
      <c r="B17" s="64" t="s">
        <v>2</v>
      </c>
      <c r="C17" s="64" t="s">
        <v>41</v>
      </c>
      <c r="D17" s="64" t="s">
        <v>42</v>
      </c>
      <c r="E17" s="65" t="s">
        <v>15</v>
      </c>
      <c r="F17" s="66" t="s">
        <v>44</v>
      </c>
      <c r="G17" s="159" t="s">
        <v>43</v>
      </c>
      <c r="H17" s="157" t="s">
        <v>46</v>
      </c>
      <c r="I17" s="157"/>
      <c r="J17" s="158"/>
      <c r="K17" s="67" t="s">
        <v>50</v>
      </c>
      <c r="L17" s="2"/>
    </row>
    <row r="18" spans="2:12" ht="97.5">
      <c r="B18" s="68"/>
      <c r="C18" s="68"/>
      <c r="D18" s="68"/>
      <c r="E18" s="69"/>
      <c r="F18" s="70"/>
      <c r="G18" s="160"/>
      <c r="H18" s="71" t="s">
        <v>185</v>
      </c>
      <c r="I18" s="72" t="s">
        <v>45</v>
      </c>
      <c r="J18" s="73" t="s">
        <v>184</v>
      </c>
      <c r="K18" s="63"/>
      <c r="L18" s="2"/>
    </row>
    <row r="19" spans="2:12" ht="19.5">
      <c r="B19" s="74">
        <v>1</v>
      </c>
      <c r="C19" s="154"/>
      <c r="D19" s="37"/>
      <c r="E19" s="37"/>
      <c r="F19" s="37"/>
      <c r="G19" s="37"/>
      <c r="H19" s="32"/>
      <c r="I19" s="32"/>
      <c r="J19" s="32"/>
      <c r="K19" s="32"/>
      <c r="L19" s="2"/>
    </row>
    <row r="20" spans="2:12" ht="19.5">
      <c r="B20" s="61">
        <v>2</v>
      </c>
      <c r="C20" s="76"/>
      <c r="D20" s="32"/>
      <c r="E20" s="32"/>
      <c r="F20" s="32"/>
      <c r="G20" s="32"/>
      <c r="H20" s="32"/>
      <c r="I20" s="32"/>
      <c r="J20" s="32"/>
      <c r="K20" s="32"/>
      <c r="L20" s="2"/>
    </row>
    <row r="21" spans="2:12" ht="19.5">
      <c r="B21" s="61">
        <v>3</v>
      </c>
      <c r="C21" s="76"/>
      <c r="D21" s="32"/>
      <c r="E21" s="32"/>
      <c r="F21" s="32"/>
      <c r="G21" s="32"/>
      <c r="H21" s="32"/>
      <c r="I21" s="32"/>
      <c r="J21" s="32"/>
      <c r="K21" s="32"/>
      <c r="L21" s="2"/>
    </row>
    <row r="22" spans="2:12" ht="19.5">
      <c r="B22" s="61">
        <v>4</v>
      </c>
      <c r="C22" s="76"/>
      <c r="D22" s="32"/>
      <c r="E22" s="32"/>
      <c r="F22" s="32"/>
      <c r="G22" s="32"/>
      <c r="H22" s="32"/>
      <c r="I22" s="32"/>
      <c r="J22" s="32"/>
      <c r="K22" s="32"/>
      <c r="L22" s="2"/>
    </row>
    <row r="23" spans="2:12" ht="19.5">
      <c r="B23" s="61">
        <v>5</v>
      </c>
      <c r="C23" s="76"/>
      <c r="D23" s="32"/>
      <c r="E23" s="32"/>
      <c r="F23" s="32"/>
      <c r="G23" s="32"/>
      <c r="H23" s="32"/>
      <c r="I23" s="32"/>
      <c r="J23" s="32"/>
      <c r="K23" s="32"/>
      <c r="L23" s="2"/>
    </row>
    <row r="24" spans="2:12" ht="19.5">
      <c r="B24" s="61">
        <v>6</v>
      </c>
      <c r="C24" s="76"/>
      <c r="D24" s="32"/>
      <c r="E24" s="32"/>
      <c r="F24" s="32"/>
      <c r="G24" s="32"/>
      <c r="H24" s="32"/>
      <c r="I24" s="32"/>
      <c r="J24" s="32"/>
      <c r="K24" s="32"/>
      <c r="L24" s="2"/>
    </row>
    <row r="25" spans="2:12" ht="19.5">
      <c r="B25" s="61">
        <v>7</v>
      </c>
      <c r="C25" s="76"/>
      <c r="D25" s="32"/>
      <c r="E25" s="32"/>
      <c r="F25" s="32"/>
      <c r="G25" s="32"/>
      <c r="H25" s="32"/>
      <c r="I25" s="32"/>
      <c r="J25" s="32"/>
      <c r="K25" s="32"/>
      <c r="L25" s="2"/>
    </row>
    <row r="26" spans="2:12" ht="19.5">
      <c r="B26" s="61">
        <v>8</v>
      </c>
      <c r="C26" s="76"/>
      <c r="D26" s="32"/>
      <c r="E26" s="32"/>
      <c r="F26" s="32"/>
      <c r="G26" s="32"/>
      <c r="H26" s="32"/>
      <c r="I26" s="32"/>
      <c r="J26" s="32"/>
      <c r="K26" s="32"/>
      <c r="L26" s="2"/>
    </row>
    <row r="27" spans="2:12" ht="19.5">
      <c r="B27" s="61">
        <v>9</v>
      </c>
      <c r="C27" s="76"/>
      <c r="D27" s="32"/>
      <c r="E27" s="32"/>
      <c r="F27" s="32"/>
      <c r="G27" s="32"/>
      <c r="H27" s="32"/>
      <c r="I27" s="32"/>
      <c r="J27" s="32"/>
      <c r="K27" s="32"/>
      <c r="L27" s="2"/>
    </row>
    <row r="28" spans="2:12" ht="19.5">
      <c r="B28" s="61">
        <v>10</v>
      </c>
      <c r="C28" s="76"/>
      <c r="D28" s="32"/>
      <c r="E28" s="32"/>
      <c r="F28" s="32"/>
      <c r="G28" s="32"/>
      <c r="H28" s="32"/>
      <c r="I28" s="32"/>
      <c r="J28" s="32"/>
      <c r="K28" s="32"/>
      <c r="L28" s="2"/>
    </row>
    <row r="29" spans="2:12" ht="19.5">
      <c r="B29" s="61">
        <v>11</v>
      </c>
      <c r="C29" s="76"/>
      <c r="D29" s="32"/>
      <c r="E29" s="32"/>
      <c r="F29" s="32"/>
      <c r="G29" s="32"/>
      <c r="H29" s="32"/>
      <c r="I29" s="32"/>
      <c r="J29" s="32"/>
      <c r="K29" s="32"/>
      <c r="L29" s="2"/>
    </row>
    <row r="30" spans="2:12" ht="19.5">
      <c r="B30" s="61">
        <v>12</v>
      </c>
      <c r="C30" s="76"/>
      <c r="D30" s="32"/>
      <c r="E30" s="32"/>
      <c r="F30" s="32"/>
      <c r="G30" s="32"/>
      <c r="H30" s="32"/>
      <c r="I30" s="32"/>
      <c r="J30" s="32"/>
      <c r="K30" s="32"/>
      <c r="L30" s="2"/>
    </row>
    <row r="31" spans="2:12" ht="19.5">
      <c r="B31" s="61">
        <v>13</v>
      </c>
      <c r="C31" s="76"/>
      <c r="D31" s="32"/>
      <c r="E31" s="32"/>
      <c r="F31" s="32"/>
      <c r="G31" s="32"/>
      <c r="H31" s="32"/>
      <c r="I31" s="32"/>
      <c r="J31" s="32"/>
      <c r="K31" s="32"/>
      <c r="L31" s="2"/>
    </row>
    <row r="32" spans="2:12" ht="19.5">
      <c r="B32" s="61">
        <v>14</v>
      </c>
      <c r="C32" s="76"/>
      <c r="D32" s="32"/>
      <c r="E32" s="32"/>
      <c r="F32" s="32"/>
      <c r="G32" s="32"/>
      <c r="H32" s="32"/>
      <c r="I32" s="32"/>
      <c r="J32" s="32"/>
      <c r="K32" s="32"/>
      <c r="L32" s="2"/>
    </row>
    <row r="33" spans="2:12" ht="19.5">
      <c r="B33" s="61">
        <v>15</v>
      </c>
      <c r="C33" s="76"/>
      <c r="D33" s="32"/>
      <c r="E33" s="32"/>
      <c r="F33" s="32"/>
      <c r="G33" s="32"/>
      <c r="H33" s="32"/>
      <c r="I33" s="32"/>
      <c r="J33" s="32"/>
      <c r="K33" s="32"/>
      <c r="L33" s="2"/>
    </row>
    <row r="34" spans="2:12">
      <c r="B34" s="148"/>
      <c r="C34" s="148"/>
    </row>
    <row r="35" spans="2:12">
      <c r="C35" s="148"/>
    </row>
    <row r="36" spans="2:12">
      <c r="C36" s="148"/>
    </row>
  </sheetData>
  <sheetProtection selectLockedCells="1"/>
  <mergeCells count="3">
    <mergeCell ref="H17:J17"/>
    <mergeCell ref="G17:G18"/>
    <mergeCell ref="G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opLeftCell="A40" zoomScale="85" zoomScaleNormal="85" workbookViewId="0">
      <selection activeCell="D49" sqref="D49"/>
    </sheetView>
  </sheetViews>
  <sheetFormatPr defaultRowHeight="15"/>
  <cols>
    <col min="1" max="1" width="7.85546875" style="31" customWidth="1"/>
    <col min="2" max="2" width="10.28515625" style="31" customWidth="1"/>
    <col min="3" max="3" width="11.140625" style="31" customWidth="1"/>
    <col min="4" max="4" width="11.85546875" style="31" customWidth="1"/>
    <col min="5" max="5" width="10" style="31" customWidth="1"/>
    <col min="6" max="6" width="11.28515625" style="31" customWidth="1"/>
    <col min="7" max="7" width="6.7109375" style="31" customWidth="1"/>
    <col min="8" max="8" width="7.28515625" style="31" customWidth="1"/>
    <col min="9" max="9" width="7.85546875" style="31" customWidth="1"/>
    <col min="10" max="10" width="8.7109375" style="31" customWidth="1"/>
    <col min="11" max="11" width="9" style="31" customWidth="1"/>
    <col min="12" max="12" width="7.85546875" style="31" customWidth="1"/>
    <col min="13" max="13" width="7.140625" style="31" customWidth="1"/>
    <col min="14" max="14" width="7" style="31" customWidth="1"/>
    <col min="15" max="15" width="8.42578125" style="31" customWidth="1"/>
    <col min="16" max="16" width="12.7109375" style="31" customWidth="1"/>
    <col min="17" max="17" width="12" style="31" customWidth="1"/>
    <col min="18" max="19" width="9.140625" style="31"/>
  </cols>
  <sheetData>
    <row r="1" spans="1:19" s="4" customFormat="1" ht="19.5">
      <c r="A1" s="97"/>
      <c r="B1" s="77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36"/>
      <c r="P1" s="36"/>
      <c r="Q1" s="36"/>
      <c r="R1" s="97"/>
      <c r="S1" s="97"/>
    </row>
    <row r="2" spans="1:19" ht="12" customHeight="1">
      <c r="B2" s="104"/>
      <c r="C2" s="104"/>
      <c r="D2" s="104"/>
      <c r="E2" s="104"/>
      <c r="F2" s="105"/>
      <c r="G2" s="104"/>
      <c r="H2" s="104"/>
      <c r="I2" s="104"/>
      <c r="J2" s="104"/>
      <c r="K2" s="104"/>
      <c r="L2" s="104"/>
      <c r="M2" s="104"/>
      <c r="N2" s="47"/>
    </row>
    <row r="3" spans="1:19" ht="21.75" customHeight="1">
      <c r="B3" s="49" t="s">
        <v>0</v>
      </c>
      <c r="C3" s="166"/>
      <c r="D3" s="166"/>
      <c r="E3" s="49" t="s">
        <v>1</v>
      </c>
      <c r="F3" s="167"/>
      <c r="G3" s="168"/>
      <c r="H3" s="169"/>
      <c r="I3" s="50" t="s">
        <v>18</v>
      </c>
      <c r="J3" s="170"/>
      <c r="K3" s="171"/>
      <c r="L3" s="171"/>
      <c r="M3" s="171"/>
      <c r="N3" s="171"/>
      <c r="O3" s="172"/>
      <c r="P3" s="114" t="s">
        <v>179</v>
      </c>
      <c r="Q3" s="114"/>
    </row>
    <row r="4" spans="1:19" ht="21.75" customHeight="1">
      <c r="B4" s="98"/>
      <c r="C4" s="98"/>
      <c r="D4" s="98"/>
      <c r="E4" s="98"/>
      <c r="F4" s="99"/>
      <c r="G4" s="98"/>
      <c r="H4" s="98"/>
      <c r="I4" s="98"/>
      <c r="J4" s="98"/>
      <c r="K4" s="98"/>
      <c r="L4" s="98"/>
      <c r="M4" s="98"/>
      <c r="P4" s="100"/>
    </row>
    <row r="5" spans="1:19" ht="18.75" customHeight="1">
      <c r="A5" s="78" t="s">
        <v>2</v>
      </c>
      <c r="B5" s="164" t="s">
        <v>14</v>
      </c>
      <c r="C5" s="79"/>
      <c r="D5" s="80"/>
      <c r="E5" s="80"/>
      <c r="F5" s="80"/>
      <c r="G5" s="163" t="s">
        <v>37</v>
      </c>
      <c r="H5" s="163"/>
      <c r="I5" s="163"/>
      <c r="J5" s="80"/>
      <c r="K5" s="80"/>
      <c r="L5" s="80"/>
      <c r="M5" s="80"/>
      <c r="N5" s="80"/>
      <c r="O5" s="80"/>
      <c r="P5" s="63"/>
      <c r="Q5" s="81"/>
    </row>
    <row r="6" spans="1:19" ht="35.25" customHeight="1">
      <c r="A6" s="82"/>
      <c r="B6" s="165"/>
      <c r="C6" s="83" t="s">
        <v>36</v>
      </c>
      <c r="D6" s="83" t="s">
        <v>24</v>
      </c>
      <c r="E6" s="83" t="s">
        <v>25</v>
      </c>
      <c r="F6" s="83" t="s">
        <v>26</v>
      </c>
      <c r="G6" s="83" t="s">
        <v>27</v>
      </c>
      <c r="H6" s="83" t="s">
        <v>28</v>
      </c>
      <c r="I6" s="75" t="s">
        <v>29</v>
      </c>
      <c r="J6" s="75" t="s">
        <v>30</v>
      </c>
      <c r="K6" s="75" t="s">
        <v>31</v>
      </c>
      <c r="L6" s="75" t="s">
        <v>32</v>
      </c>
      <c r="M6" s="75" t="s">
        <v>33</v>
      </c>
      <c r="N6" s="75" t="s">
        <v>34</v>
      </c>
      <c r="O6" s="83" t="s">
        <v>17</v>
      </c>
      <c r="P6" s="83" t="s">
        <v>16</v>
      </c>
      <c r="Q6" s="83" t="s">
        <v>186</v>
      </c>
    </row>
    <row r="7" spans="1:19" s="3" customFormat="1" ht="12">
      <c r="A7" s="84">
        <v>1</v>
      </c>
      <c r="B7" s="85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101"/>
      <c r="S7" s="101"/>
    </row>
    <row r="8" spans="1:19" s="3" customFormat="1" ht="12">
      <c r="A8" s="87" t="s">
        <v>47</v>
      </c>
      <c r="B8" s="88"/>
      <c r="C8" s="89"/>
      <c r="D8" s="89"/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89"/>
      <c r="Q8" s="91"/>
      <c r="R8" s="101"/>
      <c r="S8" s="101"/>
    </row>
    <row r="9" spans="1:19" ht="16.5">
      <c r="A9" s="92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9" ht="16.5">
      <c r="A10" s="92">
        <v>2</v>
      </c>
      <c r="B10" s="76"/>
      <c r="C10" s="32"/>
      <c r="D10" s="76"/>
      <c r="E10" s="76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9" ht="16.5">
      <c r="A11" s="92">
        <v>3</v>
      </c>
      <c r="B11" s="76"/>
      <c r="C11" s="32"/>
      <c r="D11" s="7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9" ht="16.5">
      <c r="A12" s="92">
        <v>4</v>
      </c>
      <c r="B12" s="7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9" ht="16.5">
      <c r="A13" s="92">
        <v>5</v>
      </c>
      <c r="B13" s="76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9" ht="16.5">
      <c r="A14" s="92">
        <v>6</v>
      </c>
      <c r="B14" s="7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9" ht="16.5">
      <c r="A15" s="92">
        <v>7</v>
      </c>
      <c r="B15" s="76"/>
      <c r="C15" s="32"/>
      <c r="D15" s="32"/>
      <c r="E15" s="32"/>
      <c r="F15" s="32"/>
      <c r="G15" s="32"/>
      <c r="H15" s="32"/>
      <c r="I15" s="32"/>
      <c r="J15" s="32"/>
      <c r="K15" s="32"/>
      <c r="L15" s="63"/>
      <c r="M15" s="32"/>
      <c r="N15" s="32"/>
      <c r="O15" s="32"/>
      <c r="P15" s="32"/>
      <c r="Q15" s="32"/>
    </row>
    <row r="16" spans="1:19" ht="16.5">
      <c r="A16" s="92">
        <v>8</v>
      </c>
      <c r="B16" s="7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8" ht="16.5">
      <c r="A17" s="92">
        <v>9</v>
      </c>
      <c r="B17" s="76"/>
      <c r="C17" s="32"/>
      <c r="D17" s="32"/>
      <c r="E17" s="32"/>
      <c r="F17" s="32"/>
      <c r="G17" s="32"/>
      <c r="H17" s="76"/>
      <c r="I17" s="32"/>
      <c r="J17" s="32"/>
      <c r="K17" s="32"/>
      <c r="L17" s="32"/>
      <c r="M17" s="32"/>
      <c r="N17" s="32"/>
      <c r="O17" s="32"/>
      <c r="P17" s="32"/>
      <c r="Q17" s="32"/>
    </row>
    <row r="18" spans="1:18" ht="16.5">
      <c r="A18" s="93">
        <v>10</v>
      </c>
      <c r="B18" s="7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8" ht="16.5">
      <c r="A19" s="93">
        <v>11</v>
      </c>
      <c r="B19" s="7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8" ht="16.5">
      <c r="A20" s="93">
        <v>12</v>
      </c>
      <c r="B20" s="7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8" ht="16.5">
      <c r="A21" s="93">
        <v>13</v>
      </c>
      <c r="B21" s="7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8" ht="16.5">
      <c r="A22" s="93">
        <v>14</v>
      </c>
      <c r="B22" s="7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8" ht="16.5">
      <c r="A23" s="93">
        <v>15</v>
      </c>
      <c r="B23" s="7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8" ht="34.5" customHeight="1">
      <c r="A24" s="94" t="s">
        <v>23</v>
      </c>
      <c r="B24" s="95">
        <f t="shared" ref="B24:Q24" si="0">SUM(B9:B23)</f>
        <v>0</v>
      </c>
      <c r="C24" s="96">
        <f t="shared" si="0"/>
        <v>0</v>
      </c>
      <c r="D24" s="96">
        <f t="shared" si="0"/>
        <v>0</v>
      </c>
      <c r="E24" s="96">
        <f t="shared" si="0"/>
        <v>0</v>
      </c>
      <c r="F24" s="96">
        <f t="shared" si="0"/>
        <v>0</v>
      </c>
      <c r="G24" s="96">
        <f t="shared" si="0"/>
        <v>0</v>
      </c>
      <c r="H24" s="96">
        <f t="shared" si="0"/>
        <v>0</v>
      </c>
      <c r="I24" s="96">
        <f t="shared" si="0"/>
        <v>0</v>
      </c>
      <c r="J24" s="96">
        <f t="shared" si="0"/>
        <v>0</v>
      </c>
      <c r="K24" s="96">
        <f t="shared" si="0"/>
        <v>0</v>
      </c>
      <c r="L24" s="96">
        <f t="shared" si="0"/>
        <v>0</v>
      </c>
      <c r="M24" s="96">
        <f t="shared" si="0"/>
        <v>0</v>
      </c>
      <c r="N24" s="96">
        <f t="shared" si="0"/>
        <v>0</v>
      </c>
      <c r="O24" s="96">
        <f t="shared" si="0"/>
        <v>0</v>
      </c>
      <c r="P24" s="96">
        <f t="shared" si="0"/>
        <v>0</v>
      </c>
      <c r="Q24" s="96">
        <f t="shared" si="0"/>
        <v>0</v>
      </c>
      <c r="R24" s="102"/>
    </row>
    <row r="25" spans="1:18" ht="18.75" customHeight="1">
      <c r="A25" s="94" t="s">
        <v>49</v>
      </c>
      <c r="B25" s="4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</row>
    <row r="26" spans="1:18" ht="16.5">
      <c r="A26" s="92">
        <v>1</v>
      </c>
      <c r="B26" s="7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8" ht="16.5">
      <c r="A27" s="92">
        <v>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8" ht="16.5">
      <c r="A28" s="92">
        <v>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8" ht="16.5">
      <c r="A29" s="92">
        <v>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ht="16.5">
      <c r="A30" s="92">
        <v>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8" ht="16.5">
      <c r="A31" s="92">
        <v>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8" ht="16.5">
      <c r="A32" s="92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6.5">
      <c r="A33" s="92">
        <v>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6.5">
      <c r="A34" s="92">
        <v>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6.5">
      <c r="A35" s="92">
        <v>10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6.5">
      <c r="A36" s="92">
        <v>11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6.5">
      <c r="A37" s="92">
        <v>12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6.5">
      <c r="A38" s="92">
        <v>13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6.5">
      <c r="A39" s="92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6.5">
      <c r="A40" s="92">
        <v>15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35.25" customHeight="1">
      <c r="A41" s="94" t="s">
        <v>35</v>
      </c>
      <c r="B41" s="63">
        <f>SUM(B26:B40)</f>
        <v>0</v>
      </c>
      <c r="C41" s="63">
        <f t="shared" ref="C41:Q41" si="1">SUM(C26:C40)</f>
        <v>0</v>
      </c>
      <c r="D41" s="63">
        <f t="shared" si="1"/>
        <v>0</v>
      </c>
      <c r="E41" s="63">
        <f t="shared" si="1"/>
        <v>0</v>
      </c>
      <c r="F41" s="63">
        <f t="shared" si="1"/>
        <v>0</v>
      </c>
      <c r="G41" s="63">
        <f t="shared" si="1"/>
        <v>0</v>
      </c>
      <c r="H41" s="63">
        <f t="shared" si="1"/>
        <v>0</v>
      </c>
      <c r="I41" s="63">
        <f t="shared" si="1"/>
        <v>0</v>
      </c>
      <c r="J41" s="63">
        <f t="shared" si="1"/>
        <v>0</v>
      </c>
      <c r="K41" s="63">
        <f t="shared" si="1"/>
        <v>0</v>
      </c>
      <c r="L41" s="63">
        <f t="shared" si="1"/>
        <v>0</v>
      </c>
      <c r="M41" s="63">
        <f t="shared" si="1"/>
        <v>0</v>
      </c>
      <c r="N41" s="63">
        <f t="shared" si="1"/>
        <v>0</v>
      </c>
      <c r="O41" s="63">
        <f t="shared" si="1"/>
        <v>0</v>
      </c>
      <c r="P41" s="63">
        <f t="shared" si="1"/>
        <v>0</v>
      </c>
      <c r="Q41" s="63">
        <f t="shared" si="1"/>
        <v>0</v>
      </c>
    </row>
    <row r="42" spans="1:17" ht="76.5" customHeight="1">
      <c r="A42" s="94" t="s">
        <v>38</v>
      </c>
      <c r="B42" s="63">
        <f>B24+B41</f>
        <v>0</v>
      </c>
      <c r="C42" s="63">
        <f t="shared" ref="C42:Q42" si="2">C24+C41</f>
        <v>0</v>
      </c>
      <c r="D42" s="63">
        <f t="shared" si="2"/>
        <v>0</v>
      </c>
      <c r="E42" s="63">
        <f t="shared" si="2"/>
        <v>0</v>
      </c>
      <c r="F42" s="63">
        <f t="shared" si="2"/>
        <v>0</v>
      </c>
      <c r="G42" s="63">
        <f t="shared" si="2"/>
        <v>0</v>
      </c>
      <c r="H42" s="63">
        <f t="shared" si="2"/>
        <v>0</v>
      </c>
      <c r="I42" s="63">
        <f t="shared" si="2"/>
        <v>0</v>
      </c>
      <c r="J42" s="63">
        <f t="shared" si="2"/>
        <v>0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63">
        <f t="shared" si="2"/>
        <v>0</v>
      </c>
      <c r="P42" s="63">
        <f t="shared" si="2"/>
        <v>0</v>
      </c>
      <c r="Q42" s="63">
        <f t="shared" si="2"/>
        <v>0</v>
      </c>
    </row>
    <row r="45" spans="1:17" ht="16.5">
      <c r="B45" s="103"/>
      <c r="D45" s="34"/>
    </row>
  </sheetData>
  <sheetProtection password="CCC5" sheet="1" objects="1" scenarios="1" selectLockedCells="1"/>
  <mergeCells count="5">
    <mergeCell ref="G5:I5"/>
    <mergeCell ref="B5:B6"/>
    <mergeCell ref="C3:D3"/>
    <mergeCell ref="F3:H3"/>
    <mergeCell ref="J3:O3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topLeftCell="A103" workbookViewId="0">
      <selection activeCell="H9" sqref="H9"/>
    </sheetView>
  </sheetViews>
  <sheetFormatPr defaultRowHeight="15"/>
  <cols>
    <col min="1" max="1" width="6.28515625" style="9" customWidth="1"/>
    <col min="2" max="2" width="5.85546875" style="9" customWidth="1"/>
    <col min="3" max="3" width="12.7109375" style="9" customWidth="1"/>
    <col min="4" max="4" width="8.7109375" style="9" customWidth="1"/>
    <col min="5" max="5" width="14.42578125" style="9" customWidth="1"/>
    <col min="6" max="6" width="10.5703125" style="9" customWidth="1"/>
    <col min="7" max="7" width="10.28515625" style="9" customWidth="1"/>
    <col min="8" max="8" width="7.7109375" style="7" customWidth="1"/>
    <col min="9" max="9" width="8.7109375" style="7" customWidth="1"/>
    <col min="10" max="16384" width="9.140625" style="7"/>
  </cols>
  <sheetData>
    <row r="1" spans="1:9" ht="18.75" customHeight="1">
      <c r="B1" s="10"/>
      <c r="C1" s="179" t="s">
        <v>22</v>
      </c>
      <c r="D1" s="179"/>
      <c r="E1" s="179"/>
      <c r="F1" s="11"/>
      <c r="G1" s="11"/>
      <c r="H1" s="6"/>
      <c r="I1" s="5"/>
    </row>
    <row r="2" spans="1:9" ht="18.75" customHeight="1">
      <c r="B2" s="10"/>
      <c r="C2" s="113"/>
      <c r="D2" s="113"/>
      <c r="E2" s="113"/>
      <c r="F2" s="11"/>
      <c r="G2" s="11"/>
      <c r="H2" s="6"/>
      <c r="I2" s="5"/>
    </row>
    <row r="3" spans="1:9" ht="30.75" customHeight="1">
      <c r="A3" s="14" t="s">
        <v>0</v>
      </c>
      <c r="B3" s="12"/>
      <c r="C3" s="14" t="s">
        <v>1</v>
      </c>
      <c r="D3" s="13"/>
      <c r="E3" s="14" t="s">
        <v>205</v>
      </c>
      <c r="F3" s="180"/>
      <c r="G3" s="181"/>
      <c r="H3" s="146"/>
      <c r="I3" s="8"/>
    </row>
    <row r="4" spans="1:9" ht="9" customHeight="1"/>
    <row r="5" spans="1:9" ht="16.5" customHeight="1">
      <c r="A5" s="173" t="s">
        <v>2</v>
      </c>
      <c r="B5" s="177" t="s">
        <v>111</v>
      </c>
      <c r="C5" s="178"/>
      <c r="D5" s="177" t="s">
        <v>112</v>
      </c>
      <c r="E5" s="178"/>
      <c r="F5" s="175" t="s">
        <v>114</v>
      </c>
    </row>
    <row r="6" spans="1:9" ht="18.75" customHeight="1">
      <c r="A6" s="174"/>
      <c r="B6" s="14" t="s">
        <v>180</v>
      </c>
      <c r="C6" s="147" t="s">
        <v>182</v>
      </c>
      <c r="D6" s="147" t="s">
        <v>181</v>
      </c>
      <c r="E6" s="147" t="s">
        <v>182</v>
      </c>
      <c r="F6" s="176"/>
    </row>
    <row r="7" spans="1:9" ht="18.75" customHeight="1">
      <c r="A7" s="15">
        <v>1</v>
      </c>
      <c r="B7" s="15">
        <v>4501</v>
      </c>
      <c r="C7" s="16" t="s">
        <v>54</v>
      </c>
      <c r="D7" s="17">
        <v>3111101</v>
      </c>
      <c r="E7" s="16" t="s">
        <v>115</v>
      </c>
      <c r="F7" s="118"/>
    </row>
    <row r="8" spans="1:9" ht="30.75" customHeight="1">
      <c r="A8" s="15">
        <v>2</v>
      </c>
      <c r="B8" s="15">
        <v>4601</v>
      </c>
      <c r="C8" s="16" t="s">
        <v>55</v>
      </c>
      <c r="D8" s="17">
        <v>3111201</v>
      </c>
      <c r="E8" s="16" t="s">
        <v>116</v>
      </c>
      <c r="F8" s="118"/>
      <c r="H8" s="9"/>
    </row>
    <row r="9" spans="1:9" ht="21" customHeight="1">
      <c r="A9" s="15">
        <v>3</v>
      </c>
      <c r="B9" s="18">
        <v>4737</v>
      </c>
      <c r="C9" s="16" t="s">
        <v>56</v>
      </c>
      <c r="D9" s="17">
        <v>3111301</v>
      </c>
      <c r="E9" s="16" t="s">
        <v>117</v>
      </c>
      <c r="F9" s="118"/>
      <c r="H9" s="9"/>
    </row>
    <row r="10" spans="1:9" ht="18.75" customHeight="1">
      <c r="A10" s="15">
        <v>4</v>
      </c>
      <c r="B10" s="18">
        <v>4765</v>
      </c>
      <c r="C10" s="16" t="s">
        <v>57</v>
      </c>
      <c r="D10" s="17">
        <v>3111302</v>
      </c>
      <c r="E10" s="16" t="s">
        <v>118</v>
      </c>
      <c r="F10" s="13"/>
    </row>
    <row r="11" spans="1:9" ht="31.5">
      <c r="A11" s="15">
        <v>5</v>
      </c>
      <c r="B11" s="18">
        <v>4773</v>
      </c>
      <c r="C11" s="16" t="s">
        <v>58</v>
      </c>
      <c r="D11" s="17">
        <v>3111306</v>
      </c>
      <c r="E11" s="16" t="s">
        <v>119</v>
      </c>
      <c r="F11" s="118"/>
      <c r="H11" s="9"/>
    </row>
    <row r="12" spans="1:9" ht="16.5">
      <c r="A12" s="15">
        <v>6</v>
      </c>
      <c r="B12" s="18">
        <v>4721</v>
      </c>
      <c r="C12" s="16" t="s">
        <v>59</v>
      </c>
      <c r="D12" s="17">
        <v>3111309</v>
      </c>
      <c r="E12" s="16" t="s">
        <v>34</v>
      </c>
      <c r="F12" s="13"/>
    </row>
    <row r="13" spans="1:9" ht="18" customHeight="1">
      <c r="A13" s="15">
        <v>7</v>
      </c>
      <c r="B13" s="15">
        <v>4705</v>
      </c>
      <c r="C13" s="16" t="s">
        <v>60</v>
      </c>
      <c r="D13" s="17">
        <v>3111310</v>
      </c>
      <c r="E13" s="16" t="s">
        <v>120</v>
      </c>
      <c r="F13" s="13"/>
    </row>
    <row r="14" spans="1:9" ht="15" customHeight="1">
      <c r="A14" s="15">
        <v>8</v>
      </c>
      <c r="B14" s="18">
        <v>4717</v>
      </c>
      <c r="C14" s="16" t="s">
        <v>61</v>
      </c>
      <c r="D14" s="17">
        <v>3111311</v>
      </c>
      <c r="E14" s="16" t="s">
        <v>121</v>
      </c>
      <c r="F14" s="13"/>
    </row>
    <row r="15" spans="1:9" ht="16.5" customHeight="1">
      <c r="A15" s="15">
        <v>9</v>
      </c>
      <c r="B15" s="18">
        <v>4794</v>
      </c>
      <c r="C15" s="16" t="s">
        <v>62</v>
      </c>
      <c r="D15" s="17">
        <v>3111312</v>
      </c>
      <c r="E15" s="16" t="s">
        <v>122</v>
      </c>
      <c r="F15" s="13"/>
    </row>
    <row r="16" spans="1:9" ht="31.5">
      <c r="A16" s="15">
        <v>10</v>
      </c>
      <c r="B16" s="18">
        <v>4765</v>
      </c>
      <c r="C16" s="16" t="s">
        <v>31</v>
      </c>
      <c r="D16" s="17">
        <v>3111314</v>
      </c>
      <c r="E16" s="16" t="s">
        <v>123</v>
      </c>
      <c r="F16" s="13"/>
    </row>
    <row r="17" spans="1:6" ht="31.5">
      <c r="A17" s="15">
        <v>11</v>
      </c>
      <c r="B17" s="18">
        <v>4725</v>
      </c>
      <c r="C17" s="16" t="s">
        <v>33</v>
      </c>
      <c r="D17" s="17">
        <v>3111316</v>
      </c>
      <c r="E17" s="16" t="s">
        <v>124</v>
      </c>
      <c r="F17" s="13"/>
    </row>
    <row r="18" spans="1:6" ht="31.5">
      <c r="A18" s="15">
        <v>12</v>
      </c>
      <c r="B18" s="15">
        <v>4713</v>
      </c>
      <c r="C18" s="16" t="s">
        <v>25</v>
      </c>
      <c r="D18" s="17">
        <v>3111325</v>
      </c>
      <c r="E18" s="16" t="s">
        <v>125</v>
      </c>
      <c r="F18" s="13"/>
    </row>
    <row r="19" spans="1:6" ht="30.75" customHeight="1">
      <c r="A19" s="15">
        <v>13</v>
      </c>
      <c r="B19" s="18">
        <v>4805</v>
      </c>
      <c r="C19" s="19" t="s">
        <v>63</v>
      </c>
      <c r="D19" s="17">
        <v>3111327</v>
      </c>
      <c r="E19" s="16" t="s">
        <v>126</v>
      </c>
      <c r="F19" s="13"/>
    </row>
    <row r="20" spans="1:6" ht="19.5" customHeight="1">
      <c r="A20" s="15">
        <v>14</v>
      </c>
      <c r="B20" s="15">
        <v>4709</v>
      </c>
      <c r="C20" s="16" t="s">
        <v>64</v>
      </c>
      <c r="D20" s="17">
        <v>3111328</v>
      </c>
      <c r="E20" s="16" t="s">
        <v>127</v>
      </c>
      <c r="F20" s="13"/>
    </row>
    <row r="21" spans="1:6" ht="30.75" customHeight="1">
      <c r="A21" s="15">
        <v>15</v>
      </c>
      <c r="B21" s="18">
        <v>4883</v>
      </c>
      <c r="C21" s="20" t="s">
        <v>65</v>
      </c>
      <c r="D21" s="17">
        <v>3111332</v>
      </c>
      <c r="E21" s="16" t="s">
        <v>128</v>
      </c>
      <c r="F21" s="13"/>
    </row>
    <row r="22" spans="1:6" ht="31.5">
      <c r="A22" s="15">
        <v>16</v>
      </c>
      <c r="B22" s="15">
        <v>4714</v>
      </c>
      <c r="C22" s="16" t="s">
        <v>66</v>
      </c>
      <c r="D22" s="17">
        <v>3111335</v>
      </c>
      <c r="E22" s="16" t="s">
        <v>129</v>
      </c>
      <c r="F22" s="13"/>
    </row>
    <row r="23" spans="1:6" ht="31.5">
      <c r="A23" s="15">
        <v>17</v>
      </c>
      <c r="B23" s="21">
        <v>4849</v>
      </c>
      <c r="C23" s="16" t="s">
        <v>68</v>
      </c>
      <c r="D23" s="22">
        <v>3211103</v>
      </c>
      <c r="E23" s="23" t="s">
        <v>130</v>
      </c>
      <c r="F23" s="13"/>
    </row>
    <row r="24" spans="1:6" ht="16.5">
      <c r="A24" s="15">
        <v>18</v>
      </c>
      <c r="B24" s="18">
        <v>4818</v>
      </c>
      <c r="C24" s="16" t="s">
        <v>136</v>
      </c>
      <c r="D24" s="17">
        <v>3221104</v>
      </c>
      <c r="E24" s="16" t="s">
        <v>137</v>
      </c>
      <c r="F24" s="13"/>
    </row>
    <row r="25" spans="1:6" ht="17.25" customHeight="1">
      <c r="A25" s="15">
        <v>19</v>
      </c>
      <c r="B25" s="24">
        <v>4845</v>
      </c>
      <c r="C25" s="16" t="s">
        <v>69</v>
      </c>
      <c r="D25" s="22">
        <v>3211106</v>
      </c>
      <c r="E25" s="23" t="s">
        <v>131</v>
      </c>
      <c r="F25" s="13"/>
    </row>
    <row r="26" spans="1:6" ht="31.5">
      <c r="A26" s="15">
        <v>20</v>
      </c>
      <c r="B26" s="18">
        <v>4893</v>
      </c>
      <c r="C26" s="16" t="s">
        <v>70</v>
      </c>
      <c r="D26" s="17">
        <v>3211107</v>
      </c>
      <c r="E26" s="16" t="s">
        <v>132</v>
      </c>
      <c r="F26" s="13"/>
    </row>
    <row r="27" spans="1:6" ht="16.5">
      <c r="A27" s="15">
        <v>21</v>
      </c>
      <c r="B27" s="18">
        <v>4851</v>
      </c>
      <c r="C27" s="25" t="s">
        <v>71</v>
      </c>
      <c r="D27" s="17">
        <v>3211109</v>
      </c>
      <c r="E27" s="16" t="s">
        <v>133</v>
      </c>
      <c r="F27" s="13"/>
    </row>
    <row r="28" spans="1:6" ht="16.5">
      <c r="A28" s="15">
        <v>22</v>
      </c>
      <c r="B28" s="18">
        <v>4882</v>
      </c>
      <c r="C28" s="25" t="s">
        <v>72</v>
      </c>
      <c r="D28" s="17">
        <v>3211110</v>
      </c>
      <c r="E28" s="16" t="s">
        <v>134</v>
      </c>
      <c r="F28" s="13"/>
    </row>
    <row r="29" spans="1:6" ht="30" customHeight="1">
      <c r="A29" s="15">
        <v>23</v>
      </c>
      <c r="B29" s="18">
        <v>4842</v>
      </c>
      <c r="C29" s="26" t="s">
        <v>73</v>
      </c>
      <c r="D29" s="17">
        <v>3211111</v>
      </c>
      <c r="E29" s="16" t="s">
        <v>135</v>
      </c>
      <c r="F29" s="13"/>
    </row>
    <row r="30" spans="1:6" ht="31.5">
      <c r="A30" s="15">
        <v>24</v>
      </c>
      <c r="B30" s="18">
        <v>4821</v>
      </c>
      <c r="C30" s="27" t="s">
        <v>74</v>
      </c>
      <c r="D30" s="17">
        <v>3211113</v>
      </c>
      <c r="E30" s="16" t="s">
        <v>138</v>
      </c>
      <c r="F30" s="13"/>
    </row>
    <row r="31" spans="1:6" ht="31.5">
      <c r="A31" s="15">
        <v>25</v>
      </c>
      <c r="B31" s="18">
        <v>4819</v>
      </c>
      <c r="C31" s="27" t="s">
        <v>20</v>
      </c>
      <c r="D31" s="17">
        <v>3211115</v>
      </c>
      <c r="E31" s="16" t="s">
        <v>139</v>
      </c>
      <c r="F31" s="13"/>
    </row>
    <row r="32" spans="1:6" ht="30" customHeight="1">
      <c r="A32" s="15">
        <v>26</v>
      </c>
      <c r="B32" s="18">
        <v>4817</v>
      </c>
      <c r="C32" s="19" t="s">
        <v>140</v>
      </c>
      <c r="D32" s="17">
        <v>3211117</v>
      </c>
      <c r="E32" s="16" t="s">
        <v>141</v>
      </c>
      <c r="F32" s="13"/>
    </row>
    <row r="33" spans="1:6" ht="31.5">
      <c r="A33" s="15">
        <v>27</v>
      </c>
      <c r="B33" s="18">
        <v>4815</v>
      </c>
      <c r="C33" s="19" t="s">
        <v>75</v>
      </c>
      <c r="D33" s="17">
        <v>3211119</v>
      </c>
      <c r="E33" s="16" t="s">
        <v>142</v>
      </c>
      <c r="F33" s="13"/>
    </row>
    <row r="34" spans="1:6" ht="21.75" customHeight="1">
      <c r="A34" s="15">
        <v>28</v>
      </c>
      <c r="B34" s="18">
        <v>4816</v>
      </c>
      <c r="C34" s="19" t="s">
        <v>19</v>
      </c>
      <c r="D34" s="17">
        <v>3211120</v>
      </c>
      <c r="E34" s="16" t="s">
        <v>143</v>
      </c>
      <c r="F34" s="13"/>
    </row>
    <row r="35" spans="1:6" ht="31.5">
      <c r="A35" s="15">
        <v>29</v>
      </c>
      <c r="B35" s="18">
        <v>4833</v>
      </c>
      <c r="C35" s="28" t="s">
        <v>76</v>
      </c>
      <c r="D35" s="17">
        <v>3211125</v>
      </c>
      <c r="E35" s="16" t="s">
        <v>144</v>
      </c>
      <c r="F35" s="13"/>
    </row>
    <row r="36" spans="1:6" ht="31.5">
      <c r="A36" s="15">
        <v>30</v>
      </c>
      <c r="B36" s="18">
        <v>4835</v>
      </c>
      <c r="C36" s="28" t="s">
        <v>77</v>
      </c>
      <c r="D36" s="17">
        <v>3211128</v>
      </c>
      <c r="E36" s="16" t="s">
        <v>145</v>
      </c>
      <c r="F36" s="13"/>
    </row>
    <row r="37" spans="1:6" ht="16.5">
      <c r="A37" s="15">
        <v>31</v>
      </c>
      <c r="B37" s="18">
        <v>4806</v>
      </c>
      <c r="C37" s="19" t="s">
        <v>78</v>
      </c>
      <c r="D37" s="17">
        <v>3211129</v>
      </c>
      <c r="E37" s="16" t="s">
        <v>146</v>
      </c>
      <c r="F37" s="13"/>
    </row>
    <row r="38" spans="1:6" ht="31.5">
      <c r="A38" s="15">
        <v>32</v>
      </c>
      <c r="B38" s="18">
        <v>4885</v>
      </c>
      <c r="C38" s="28" t="s">
        <v>79</v>
      </c>
      <c r="D38" s="17">
        <v>3221105</v>
      </c>
      <c r="E38" s="16" t="s">
        <v>147</v>
      </c>
      <c r="F38" s="13"/>
    </row>
    <row r="39" spans="1:6" ht="16.5">
      <c r="A39" s="15">
        <v>33</v>
      </c>
      <c r="B39" s="18">
        <v>4840</v>
      </c>
      <c r="C39" s="25" t="s">
        <v>80</v>
      </c>
      <c r="D39" s="17">
        <v>3231201</v>
      </c>
      <c r="E39" s="16" t="s">
        <v>150</v>
      </c>
      <c r="F39" s="13"/>
    </row>
    <row r="40" spans="1:6" ht="31.5">
      <c r="A40" s="15">
        <v>34</v>
      </c>
      <c r="B40" s="18">
        <v>4801</v>
      </c>
      <c r="C40" s="19" t="s">
        <v>81</v>
      </c>
      <c r="D40" s="17">
        <v>3241101</v>
      </c>
      <c r="E40" s="16" t="s">
        <v>151</v>
      </c>
      <c r="F40" s="13"/>
    </row>
    <row r="41" spans="1:6" ht="31.5">
      <c r="A41" s="15">
        <v>35</v>
      </c>
      <c r="B41" s="18">
        <v>4802</v>
      </c>
      <c r="C41" s="19" t="s">
        <v>82</v>
      </c>
      <c r="D41" s="17">
        <v>3241102</v>
      </c>
      <c r="E41" s="16" t="s">
        <v>152</v>
      </c>
      <c r="F41" s="13"/>
    </row>
    <row r="42" spans="1:6" ht="31.5">
      <c r="A42" s="15">
        <v>36</v>
      </c>
      <c r="B42" s="18">
        <v>4823</v>
      </c>
      <c r="C42" s="29" t="s">
        <v>83</v>
      </c>
      <c r="D42" s="17">
        <v>3243101</v>
      </c>
      <c r="E42" s="16" t="s">
        <v>153</v>
      </c>
      <c r="F42" s="13"/>
    </row>
    <row r="43" spans="1:6" ht="31.5">
      <c r="A43" s="15">
        <v>37</v>
      </c>
      <c r="B43" s="18">
        <v>4822</v>
      </c>
      <c r="C43" s="30" t="s">
        <v>84</v>
      </c>
      <c r="D43" s="17">
        <v>3243102</v>
      </c>
      <c r="E43" s="16" t="s">
        <v>154</v>
      </c>
      <c r="F43" s="13"/>
    </row>
    <row r="44" spans="1:6" ht="16.5">
      <c r="A44" s="15">
        <v>38</v>
      </c>
      <c r="B44" s="18">
        <v>4864</v>
      </c>
      <c r="C44" s="25" t="s">
        <v>85</v>
      </c>
      <c r="D44" s="17">
        <v>3251106</v>
      </c>
      <c r="E44" s="16" t="s">
        <v>155</v>
      </c>
      <c r="F44" s="13"/>
    </row>
    <row r="45" spans="1:6" ht="31.5">
      <c r="A45" s="15">
        <v>39</v>
      </c>
      <c r="B45" s="18">
        <v>4881</v>
      </c>
      <c r="C45" s="28" t="s">
        <v>86</v>
      </c>
      <c r="D45" s="17">
        <v>3253103</v>
      </c>
      <c r="E45" s="16" t="s">
        <v>156</v>
      </c>
      <c r="F45" s="13"/>
    </row>
    <row r="46" spans="1:6" ht="31.5">
      <c r="A46" s="15">
        <v>40</v>
      </c>
      <c r="B46" s="18">
        <v>4863</v>
      </c>
      <c r="C46" s="25" t="s">
        <v>87</v>
      </c>
      <c r="D46" s="17">
        <v>3254101</v>
      </c>
      <c r="E46" s="16" t="s">
        <v>157</v>
      </c>
      <c r="F46" s="13"/>
    </row>
    <row r="47" spans="1:6" ht="31.5">
      <c r="A47" s="15">
        <v>41</v>
      </c>
      <c r="B47" s="18">
        <v>4888</v>
      </c>
      <c r="C47" s="28" t="s">
        <v>88</v>
      </c>
      <c r="D47" s="17">
        <v>3255101</v>
      </c>
      <c r="E47" s="16" t="s">
        <v>158</v>
      </c>
      <c r="F47" s="13"/>
    </row>
    <row r="48" spans="1:6" ht="15" customHeight="1">
      <c r="A48" s="15">
        <v>42</v>
      </c>
      <c r="B48" s="18">
        <v>4828</v>
      </c>
      <c r="C48" s="19" t="s">
        <v>89</v>
      </c>
      <c r="D48" s="17">
        <v>3255104</v>
      </c>
      <c r="E48" s="16" t="s">
        <v>159</v>
      </c>
      <c r="F48" s="13"/>
    </row>
    <row r="49" spans="1:6" ht="16.5">
      <c r="A49" s="15">
        <v>43</v>
      </c>
      <c r="B49" s="18">
        <v>4836</v>
      </c>
      <c r="C49" s="16" t="s">
        <v>67</v>
      </c>
      <c r="D49" s="17">
        <v>3256106</v>
      </c>
      <c r="E49" s="16" t="s">
        <v>113</v>
      </c>
      <c r="F49" s="13"/>
    </row>
    <row r="50" spans="1:6" ht="31.5">
      <c r="A50" s="15">
        <v>44</v>
      </c>
      <c r="B50" s="18">
        <v>4829</v>
      </c>
      <c r="C50" s="16" t="s">
        <v>90</v>
      </c>
      <c r="D50" s="17">
        <v>3257103</v>
      </c>
      <c r="E50" s="16" t="s">
        <v>160</v>
      </c>
      <c r="F50" s="13"/>
    </row>
    <row r="51" spans="1:6" ht="16.5">
      <c r="A51" s="15">
        <v>45</v>
      </c>
      <c r="B51" s="18">
        <v>4886</v>
      </c>
      <c r="C51" s="16" t="s">
        <v>148</v>
      </c>
      <c r="D51" s="17">
        <v>3257104</v>
      </c>
      <c r="E51" s="16" t="s">
        <v>149</v>
      </c>
      <c r="F51" s="13"/>
    </row>
    <row r="52" spans="1:6" ht="16.5">
      <c r="A52" s="15">
        <v>46</v>
      </c>
      <c r="B52" s="18">
        <v>4890</v>
      </c>
      <c r="C52" s="25" t="s">
        <v>91</v>
      </c>
      <c r="D52" s="17">
        <v>3257301</v>
      </c>
      <c r="E52" s="16" t="s">
        <v>161</v>
      </c>
      <c r="F52" s="13"/>
    </row>
    <row r="53" spans="1:6" ht="16.5" customHeight="1">
      <c r="A53" s="15">
        <v>47</v>
      </c>
      <c r="B53" s="18">
        <v>4901</v>
      </c>
      <c r="C53" s="28" t="s">
        <v>92</v>
      </c>
      <c r="D53" s="17">
        <v>3258101</v>
      </c>
      <c r="E53" s="16" t="s">
        <v>162</v>
      </c>
      <c r="F53" s="13"/>
    </row>
    <row r="54" spans="1:6" ht="47.25">
      <c r="A54" s="15">
        <v>48</v>
      </c>
      <c r="B54" s="18">
        <v>4906</v>
      </c>
      <c r="C54" s="28" t="s">
        <v>21</v>
      </c>
      <c r="D54" s="17">
        <v>3258102</v>
      </c>
      <c r="E54" s="16" t="s">
        <v>163</v>
      </c>
      <c r="F54" s="13"/>
    </row>
    <row r="55" spans="1:6" ht="29.25" customHeight="1">
      <c r="A55" s="15">
        <v>49</v>
      </c>
      <c r="B55" s="18">
        <v>4911</v>
      </c>
      <c r="C55" s="19" t="s">
        <v>93</v>
      </c>
      <c r="D55" s="17">
        <v>3258103</v>
      </c>
      <c r="E55" s="16" t="s">
        <v>164</v>
      </c>
      <c r="F55" s="13"/>
    </row>
    <row r="56" spans="1:6" ht="33.75" customHeight="1">
      <c r="A56" s="15">
        <v>50</v>
      </c>
      <c r="B56" s="18">
        <v>4911</v>
      </c>
      <c r="C56" s="19" t="s">
        <v>93</v>
      </c>
      <c r="D56" s="17">
        <v>3258104</v>
      </c>
      <c r="E56" s="16" t="s">
        <v>165</v>
      </c>
      <c r="F56" s="13"/>
    </row>
    <row r="57" spans="1:6" ht="63">
      <c r="A57" s="15">
        <v>51</v>
      </c>
      <c r="B57" s="18">
        <v>4916</v>
      </c>
      <c r="C57" s="28" t="s">
        <v>94</v>
      </c>
      <c r="D57" s="17">
        <v>3258105</v>
      </c>
      <c r="E57" s="16" t="s">
        <v>166</v>
      </c>
      <c r="F57" s="17"/>
    </row>
    <row r="58" spans="1:6" ht="47.25">
      <c r="A58" s="15">
        <v>52</v>
      </c>
      <c r="B58" s="18">
        <v>4921</v>
      </c>
      <c r="C58" s="28" t="s">
        <v>95</v>
      </c>
      <c r="D58" s="17">
        <v>3258107</v>
      </c>
      <c r="E58" s="16" t="s">
        <v>167</v>
      </c>
      <c r="F58" s="13"/>
    </row>
    <row r="59" spans="1:6" ht="47.25">
      <c r="A59" s="15">
        <v>53</v>
      </c>
      <c r="B59" s="24">
        <v>4931</v>
      </c>
      <c r="C59" s="16" t="s">
        <v>96</v>
      </c>
      <c r="D59" s="22">
        <v>3258108</v>
      </c>
      <c r="E59" s="23" t="s">
        <v>168</v>
      </c>
      <c r="F59" s="13"/>
    </row>
    <row r="60" spans="1:6" ht="31.5">
      <c r="A60" s="15">
        <v>54</v>
      </c>
      <c r="B60" s="18">
        <v>4976</v>
      </c>
      <c r="C60" s="16" t="s">
        <v>99</v>
      </c>
      <c r="D60" s="17">
        <v>3258128</v>
      </c>
      <c r="E60" s="16" t="s">
        <v>171</v>
      </c>
      <c r="F60" s="13"/>
    </row>
    <row r="61" spans="1:6" ht="31.5">
      <c r="A61" s="15">
        <v>55</v>
      </c>
      <c r="B61" s="18">
        <v>4811</v>
      </c>
      <c r="C61" s="16" t="s">
        <v>97</v>
      </c>
      <c r="D61" s="17">
        <v>3821102</v>
      </c>
      <c r="E61" s="16" t="s">
        <v>169</v>
      </c>
      <c r="F61" s="13"/>
    </row>
    <row r="62" spans="1:6" ht="31.5">
      <c r="A62" s="15">
        <v>56</v>
      </c>
      <c r="B62" s="18">
        <v>4810</v>
      </c>
      <c r="C62" s="16" t="s">
        <v>98</v>
      </c>
      <c r="D62" s="17">
        <v>3821103</v>
      </c>
      <c r="E62" s="16" t="s">
        <v>170</v>
      </c>
      <c r="F62" s="13"/>
    </row>
    <row r="63" spans="1:6" ht="63">
      <c r="A63" s="15">
        <v>57</v>
      </c>
      <c r="B63" s="18">
        <v>7016</v>
      </c>
      <c r="C63" s="16" t="s">
        <v>100</v>
      </c>
      <c r="D63" s="17">
        <v>4111201</v>
      </c>
      <c r="E63" s="16" t="s">
        <v>172</v>
      </c>
      <c r="F63" s="13"/>
    </row>
    <row r="64" spans="1:6" ht="94.5">
      <c r="A64" s="15">
        <v>58</v>
      </c>
      <c r="B64" s="18">
        <v>6815</v>
      </c>
      <c r="C64" s="16" t="s">
        <v>102</v>
      </c>
      <c r="D64" s="17">
        <v>4112202</v>
      </c>
      <c r="E64" s="16" t="s">
        <v>174</v>
      </c>
      <c r="F64" s="13"/>
    </row>
    <row r="65" spans="1:6" ht="31.5">
      <c r="A65" s="15">
        <v>59</v>
      </c>
      <c r="B65" s="18">
        <v>6822</v>
      </c>
      <c r="C65" s="16" t="s">
        <v>106</v>
      </c>
      <c r="D65" s="17">
        <v>4112306</v>
      </c>
      <c r="E65" s="16" t="s">
        <v>177</v>
      </c>
      <c r="F65" s="13"/>
    </row>
    <row r="66" spans="1:6" ht="63">
      <c r="A66" s="15">
        <v>60</v>
      </c>
      <c r="B66" s="24">
        <v>6819</v>
      </c>
      <c r="C66" s="16" t="s">
        <v>104</v>
      </c>
      <c r="D66" s="22">
        <v>4112310</v>
      </c>
      <c r="E66" s="23" t="s">
        <v>176</v>
      </c>
      <c r="F66" s="13"/>
    </row>
    <row r="67" spans="1:6" ht="34.5" customHeight="1">
      <c r="A67" s="15">
        <v>61</v>
      </c>
      <c r="B67" s="18">
        <v>6821</v>
      </c>
      <c r="C67" s="16" t="s">
        <v>105</v>
      </c>
      <c r="D67" s="17">
        <v>4112314</v>
      </c>
      <c r="E67" s="16" t="s">
        <v>178</v>
      </c>
      <c r="F67" s="13"/>
    </row>
    <row r="68" spans="1:6" ht="47.25">
      <c r="A68" s="15">
        <v>62</v>
      </c>
      <c r="B68" s="18">
        <v>6813</v>
      </c>
      <c r="C68" s="16" t="s">
        <v>101</v>
      </c>
      <c r="D68" s="17">
        <v>4112316</v>
      </c>
      <c r="E68" s="16" t="s">
        <v>173</v>
      </c>
      <c r="F68" s="13"/>
    </row>
    <row r="69" spans="1:6" ht="19.5" customHeight="1">
      <c r="A69" s="15">
        <v>63</v>
      </c>
      <c r="B69" s="18">
        <v>6817</v>
      </c>
      <c r="C69" s="16" t="s">
        <v>103</v>
      </c>
      <c r="D69" s="17">
        <v>4113301</v>
      </c>
      <c r="E69" s="16" t="s">
        <v>175</v>
      </c>
      <c r="F69" s="13"/>
    </row>
    <row r="79" spans="1:6">
      <c r="F79" s="120"/>
    </row>
    <row r="85" spans="1:8" ht="19.5">
      <c r="A85" s="38"/>
      <c r="E85" s="137" t="s">
        <v>190</v>
      </c>
    </row>
    <row r="86" spans="1:8" ht="15.75">
      <c r="A86" s="38"/>
    </row>
    <row r="87" spans="1:8" ht="18.75" customHeight="1">
      <c r="A87" s="173" t="s">
        <v>2</v>
      </c>
      <c r="B87" s="177" t="s">
        <v>111</v>
      </c>
      <c r="C87" s="178"/>
      <c r="D87" s="177" t="s">
        <v>112</v>
      </c>
      <c r="E87" s="182"/>
      <c r="F87" s="111" t="s">
        <v>200</v>
      </c>
      <c r="G87" s="177" t="s">
        <v>198</v>
      </c>
      <c r="H87" s="178"/>
    </row>
    <row r="88" spans="1:8" ht="16.5">
      <c r="A88" s="185"/>
      <c r="B88" s="14" t="s">
        <v>180</v>
      </c>
      <c r="C88" s="136" t="s">
        <v>182</v>
      </c>
      <c r="D88" s="136" t="s">
        <v>181</v>
      </c>
      <c r="E88" s="109" t="s">
        <v>182</v>
      </c>
      <c r="F88" s="119"/>
      <c r="G88" s="183"/>
      <c r="H88" s="184"/>
    </row>
    <row r="89" spans="1:8" ht="83.25" customHeight="1">
      <c r="A89" s="41"/>
      <c r="B89" s="120"/>
      <c r="C89" s="42"/>
      <c r="D89" s="41"/>
      <c r="E89" s="106"/>
      <c r="F89" s="110"/>
      <c r="G89" s="107" t="s">
        <v>193</v>
      </c>
      <c r="H89" s="44" t="s">
        <v>192</v>
      </c>
    </row>
    <row r="90" spans="1:8" ht="15.75">
      <c r="A90" s="16"/>
      <c r="B90" s="16"/>
      <c r="C90" s="16"/>
      <c r="D90" s="123"/>
      <c r="E90" s="123"/>
      <c r="F90" s="123"/>
      <c r="G90" s="108">
        <v>4143102</v>
      </c>
      <c r="H90" s="43">
        <v>3211109</v>
      </c>
    </row>
    <row r="91" spans="1:8" ht="15.75">
      <c r="A91" s="112">
        <v>1</v>
      </c>
      <c r="B91" s="112">
        <v>4898</v>
      </c>
      <c r="C91" s="112" t="s">
        <v>190</v>
      </c>
      <c r="D91" s="122"/>
      <c r="E91" s="112" t="s">
        <v>196</v>
      </c>
      <c r="F91" s="118"/>
      <c r="G91" s="123">
        <f>F91*85/100</f>
        <v>0</v>
      </c>
      <c r="H91" s="123">
        <f>F91*25/100</f>
        <v>0</v>
      </c>
    </row>
    <row r="92" spans="1:8" ht="19.5" customHeight="1">
      <c r="A92" s="40"/>
      <c r="B92" s="40"/>
      <c r="C92" s="40"/>
      <c r="D92" s="45"/>
      <c r="E92" s="40"/>
      <c r="F92" s="8"/>
      <c r="G92" s="45"/>
      <c r="H92" s="45"/>
    </row>
    <row r="93" spans="1:8" ht="18" customHeight="1">
      <c r="A93" s="40"/>
      <c r="B93" s="186" t="s">
        <v>201</v>
      </c>
      <c r="C93" s="186"/>
      <c r="D93" s="186"/>
      <c r="E93" s="186"/>
      <c r="F93" s="186"/>
      <c r="G93" s="186"/>
      <c r="H93" s="186"/>
    </row>
    <row r="94" spans="1:8" ht="15.75">
      <c r="A94" s="40"/>
      <c r="B94" s="40"/>
      <c r="C94" s="40"/>
      <c r="D94" s="45"/>
      <c r="E94" s="46"/>
      <c r="F94" s="45"/>
      <c r="G94" s="45"/>
    </row>
    <row r="95" spans="1:8" ht="15.75">
      <c r="A95" s="40"/>
      <c r="B95" s="40"/>
      <c r="C95" s="40"/>
      <c r="D95" s="45"/>
      <c r="E95" s="46"/>
      <c r="F95" s="45"/>
      <c r="G95" s="45"/>
    </row>
    <row r="96" spans="1:8" ht="15.75">
      <c r="A96" s="40"/>
      <c r="B96" s="40"/>
      <c r="C96" s="40"/>
      <c r="D96" s="45"/>
      <c r="E96" s="46"/>
      <c r="F96" s="45"/>
      <c r="G96" s="45"/>
    </row>
    <row r="97" spans="1:9" ht="16.5" customHeight="1">
      <c r="A97" s="173" t="s">
        <v>2</v>
      </c>
      <c r="B97" s="177" t="s">
        <v>111</v>
      </c>
      <c r="C97" s="178"/>
      <c r="D97" s="177" t="s">
        <v>112</v>
      </c>
      <c r="E97" s="182"/>
      <c r="F97" s="111" t="s">
        <v>197</v>
      </c>
      <c r="G97" s="177" t="s">
        <v>198</v>
      </c>
      <c r="H97" s="182"/>
      <c r="I97" s="178"/>
    </row>
    <row r="98" spans="1:9" ht="16.5">
      <c r="A98" s="174"/>
      <c r="B98" s="14" t="s">
        <v>180</v>
      </c>
      <c r="C98" s="136" t="s">
        <v>182</v>
      </c>
      <c r="D98" s="136" t="s">
        <v>181</v>
      </c>
      <c r="E98" s="109" t="s">
        <v>182</v>
      </c>
      <c r="F98" s="119"/>
      <c r="G98" s="134"/>
      <c r="H98" s="117"/>
      <c r="I98" s="135"/>
    </row>
    <row r="99" spans="1:9" ht="82.5" customHeight="1">
      <c r="A99" s="16">
        <v>2</v>
      </c>
      <c r="B99" s="39">
        <v>4991</v>
      </c>
      <c r="C99" s="16" t="s">
        <v>191</v>
      </c>
      <c r="D99" s="123"/>
      <c r="E99" s="116" t="s">
        <v>199</v>
      </c>
      <c r="F99" s="115"/>
      <c r="G99" s="107" t="s">
        <v>193</v>
      </c>
      <c r="H99" s="44" t="s">
        <v>192</v>
      </c>
      <c r="I99" s="44" t="s">
        <v>194</v>
      </c>
    </row>
    <row r="100" spans="1:9" ht="15.75">
      <c r="A100" s="123"/>
      <c r="B100" s="123"/>
      <c r="C100" s="123"/>
      <c r="D100" s="123"/>
      <c r="E100" s="123"/>
      <c r="F100" s="121"/>
      <c r="G100" s="43">
        <v>4143102</v>
      </c>
      <c r="H100" s="43">
        <v>3211109</v>
      </c>
      <c r="I100" s="43">
        <v>3221106</v>
      </c>
    </row>
    <row r="101" spans="1:9">
      <c r="A101" s="123"/>
      <c r="B101" s="123"/>
      <c r="C101" s="123"/>
      <c r="D101" s="123"/>
      <c r="E101" s="123"/>
      <c r="F101" s="118"/>
      <c r="G101" s="123">
        <f>F101*70/100</f>
        <v>0</v>
      </c>
      <c r="H101" s="123">
        <f>F101*15/100</f>
        <v>0</v>
      </c>
      <c r="I101" s="123">
        <f>F101*15/100</f>
        <v>0</v>
      </c>
    </row>
  </sheetData>
  <sheetProtection password="CCC5" sheet="1" objects="1" scenarios="1" selectLockedCells="1"/>
  <mergeCells count="15">
    <mergeCell ref="D87:E87"/>
    <mergeCell ref="A97:A98"/>
    <mergeCell ref="B97:C97"/>
    <mergeCell ref="D97:E97"/>
    <mergeCell ref="G87:H88"/>
    <mergeCell ref="A87:A88"/>
    <mergeCell ref="B87:C87"/>
    <mergeCell ref="G97:I97"/>
    <mergeCell ref="B93:H93"/>
    <mergeCell ref="A5:A6"/>
    <mergeCell ref="F5:F6"/>
    <mergeCell ref="B5:C5"/>
    <mergeCell ref="D5:E5"/>
    <mergeCell ref="C1:E1"/>
    <mergeCell ref="F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Q9" sqref="Q9"/>
    </sheetView>
  </sheetViews>
  <sheetFormatPr defaultRowHeight="15"/>
  <cols>
    <col min="1" max="1" width="6.42578125" style="31" customWidth="1"/>
    <col min="2" max="3" width="6.5703125" style="31" customWidth="1"/>
    <col min="4" max="4" width="6.7109375" style="31" customWidth="1"/>
    <col min="5" max="5" width="7.42578125" style="31" customWidth="1"/>
    <col min="6" max="6" width="8.28515625" style="31" customWidth="1"/>
    <col min="7" max="7" width="5.85546875" style="31" customWidth="1"/>
    <col min="8" max="8" width="7.42578125" style="31" customWidth="1"/>
    <col min="9" max="10" width="6.42578125" style="31" customWidth="1"/>
    <col min="11" max="11" width="6.85546875" style="31" customWidth="1"/>
    <col min="12" max="12" width="5.5703125" style="31" customWidth="1"/>
    <col min="13" max="13" width="11.5703125" style="31" customWidth="1"/>
    <col min="14" max="14" width="5.140625" style="31" customWidth="1"/>
    <col min="15" max="15" width="8.7109375" style="31" customWidth="1"/>
    <col min="16" max="16" width="7.5703125" style="31" customWidth="1"/>
    <col min="17" max="17" width="6.5703125" style="31" customWidth="1"/>
    <col min="18" max="18" width="5" style="31" customWidth="1"/>
    <col min="19" max="19" width="5.7109375" style="31" customWidth="1"/>
  </cols>
  <sheetData>
    <row r="1" spans="1:19" ht="19.5">
      <c r="F1" s="34"/>
      <c r="G1" s="141" t="s">
        <v>220</v>
      </c>
      <c r="H1" s="141"/>
      <c r="I1" s="141"/>
      <c r="J1" s="141"/>
      <c r="K1" s="34"/>
      <c r="L1" s="34"/>
      <c r="M1" s="129"/>
      <c r="N1" s="77"/>
      <c r="O1" s="77"/>
      <c r="P1" s="124"/>
      <c r="Q1" s="133"/>
    </row>
    <row r="2" spans="1:19" ht="19.5">
      <c r="M2" s="129"/>
      <c r="N2" s="131"/>
      <c r="O2" s="131"/>
      <c r="P2" s="131"/>
      <c r="Q2" s="130"/>
    </row>
    <row r="3" spans="1:19" ht="19.5">
      <c r="A3" s="49" t="s">
        <v>0</v>
      </c>
      <c r="B3" s="170"/>
      <c r="C3" s="171"/>
      <c r="D3" s="172"/>
      <c r="E3" s="49" t="s">
        <v>1</v>
      </c>
      <c r="F3" s="167"/>
      <c r="G3" s="169"/>
      <c r="H3" s="49" t="s">
        <v>18</v>
      </c>
      <c r="I3" s="170"/>
      <c r="J3" s="171"/>
      <c r="K3" s="171"/>
      <c r="L3" s="171"/>
      <c r="M3" s="171"/>
      <c r="N3" s="171"/>
      <c r="O3" s="172"/>
      <c r="P3" s="193" t="s">
        <v>179</v>
      </c>
      <c r="Q3" s="194"/>
      <c r="R3" s="187"/>
      <c r="S3" s="187"/>
    </row>
    <row r="4" spans="1:19" s="2" customFormat="1" ht="19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34"/>
      <c r="N4" s="156"/>
      <c r="O4" s="156"/>
      <c r="P4" s="132"/>
      <c r="Q4" s="45"/>
      <c r="R4" s="132"/>
      <c r="S4" s="34"/>
    </row>
    <row r="5" spans="1:19" ht="30.75" customHeight="1">
      <c r="A5" s="190" t="s">
        <v>214</v>
      </c>
      <c r="B5" s="191"/>
      <c r="C5" s="191"/>
      <c r="D5" s="191"/>
      <c r="E5" s="191"/>
      <c r="F5" s="191"/>
      <c r="G5" s="191"/>
      <c r="H5" s="192"/>
      <c r="I5" s="190" t="s">
        <v>99</v>
      </c>
      <c r="J5" s="191"/>
      <c r="K5" s="192"/>
      <c r="L5" s="188" t="s">
        <v>108</v>
      </c>
      <c r="M5" s="189"/>
      <c r="N5" s="188" t="s">
        <v>109</v>
      </c>
      <c r="O5" s="189"/>
      <c r="P5" s="125" t="s">
        <v>110</v>
      </c>
      <c r="Q5" s="125" t="s">
        <v>219</v>
      </c>
      <c r="R5" s="125" t="s">
        <v>53</v>
      </c>
      <c r="S5" s="127" t="s">
        <v>107</v>
      </c>
    </row>
    <row r="6" spans="1:19" ht="78.75">
      <c r="A6" s="125" t="s">
        <v>207</v>
      </c>
      <c r="B6" s="125" t="s">
        <v>208</v>
      </c>
      <c r="C6" s="125" t="s">
        <v>209</v>
      </c>
      <c r="D6" s="125" t="s">
        <v>212</v>
      </c>
      <c r="E6" s="125" t="s">
        <v>211</v>
      </c>
      <c r="F6" s="125" t="s">
        <v>213</v>
      </c>
      <c r="G6" s="125" t="s">
        <v>218</v>
      </c>
      <c r="H6" s="125" t="s">
        <v>210</v>
      </c>
      <c r="I6" s="125" t="s">
        <v>217</v>
      </c>
      <c r="J6" s="125" t="s">
        <v>216</v>
      </c>
      <c r="K6" s="125" t="s">
        <v>215</v>
      </c>
      <c r="L6" s="126" t="s">
        <v>51</v>
      </c>
      <c r="M6" s="126" t="s">
        <v>52</v>
      </c>
      <c r="N6" s="126" t="s">
        <v>51</v>
      </c>
      <c r="O6" s="125" t="s">
        <v>203</v>
      </c>
      <c r="P6" s="126" t="s">
        <v>51</v>
      </c>
      <c r="Q6" s="126" t="s">
        <v>51</v>
      </c>
      <c r="R6" s="126" t="s">
        <v>51</v>
      </c>
      <c r="S6" s="126" t="s">
        <v>51</v>
      </c>
    </row>
    <row r="7" spans="1:19">
      <c r="A7" s="128">
        <v>1</v>
      </c>
      <c r="B7" s="128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155">
        <v>10</v>
      </c>
      <c r="K7" s="155">
        <v>11</v>
      </c>
      <c r="L7" s="155">
        <v>12</v>
      </c>
      <c r="M7" s="155">
        <v>13</v>
      </c>
      <c r="N7" s="155">
        <v>14</v>
      </c>
      <c r="O7" s="155">
        <v>15</v>
      </c>
      <c r="P7" s="155">
        <v>16</v>
      </c>
      <c r="Q7" s="155">
        <v>17</v>
      </c>
      <c r="R7" s="155">
        <v>18</v>
      </c>
      <c r="S7" s="155">
        <v>19</v>
      </c>
    </row>
    <row r="8" spans="1:19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>
      <c r="A9" s="32"/>
      <c r="B9" s="32"/>
      <c r="C9" s="32"/>
      <c r="D9" s="32"/>
      <c r="E9" s="32"/>
      <c r="F9" s="32"/>
      <c r="G9" s="32"/>
      <c r="H9" s="76"/>
      <c r="I9" s="76"/>
      <c r="J9" s="76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</sheetData>
  <sheetProtection password="CC29" sheet="1" objects="1" scenarios="1"/>
  <mergeCells count="9">
    <mergeCell ref="R3:S3"/>
    <mergeCell ref="L5:M5"/>
    <mergeCell ref="N5:O5"/>
    <mergeCell ref="I5:K5"/>
    <mergeCell ref="A5:H5"/>
    <mergeCell ref="P3:Q3"/>
    <mergeCell ref="B3:D3"/>
    <mergeCell ref="F3:G3"/>
    <mergeCell ref="I3:O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workbookViewId="0">
      <selection activeCell="M9" sqref="M9"/>
    </sheetView>
  </sheetViews>
  <sheetFormatPr defaultRowHeight="15"/>
  <cols>
    <col min="2" max="2" width="8" customWidth="1"/>
    <col min="6" max="6" width="12.28515625" customWidth="1"/>
    <col min="7" max="7" width="23.85546875" customWidth="1"/>
    <col min="8" max="8" width="10.42578125" customWidth="1"/>
  </cols>
  <sheetData>
    <row r="1" spans="2:8" ht="19.5">
      <c r="C1" s="31"/>
      <c r="E1" s="141" t="s">
        <v>22</v>
      </c>
      <c r="F1" s="141"/>
      <c r="G1" s="47"/>
    </row>
    <row r="2" spans="2:8" ht="18.75">
      <c r="E2" s="98"/>
      <c r="F2" s="140"/>
    </row>
    <row r="3" spans="2:8" ht="19.5">
      <c r="B3" s="49" t="s">
        <v>0</v>
      </c>
      <c r="C3" s="149"/>
      <c r="D3" s="49" t="s">
        <v>1</v>
      </c>
      <c r="E3" s="76"/>
      <c r="F3" s="50" t="s">
        <v>18</v>
      </c>
      <c r="G3" s="150"/>
    </row>
    <row r="4" spans="2:8" ht="19.5">
      <c r="B4" s="33"/>
      <c r="C4" s="33"/>
      <c r="D4" s="33"/>
      <c r="E4" s="34"/>
      <c r="F4" s="50" t="s">
        <v>179</v>
      </c>
      <c r="G4" s="151"/>
      <c r="H4" s="33"/>
    </row>
    <row r="5" spans="2:8">
      <c r="B5" s="2"/>
      <c r="C5" s="2"/>
      <c r="D5" s="2"/>
      <c r="E5" s="34"/>
      <c r="F5" s="31"/>
    </row>
    <row r="6" spans="2:8" ht="15" customHeight="1">
      <c r="B6" s="201" t="s">
        <v>202</v>
      </c>
      <c r="C6" s="198" t="s">
        <v>195</v>
      </c>
      <c r="D6" s="199"/>
      <c r="E6" s="200"/>
      <c r="F6" s="201" t="s">
        <v>206</v>
      </c>
      <c r="G6" s="203" t="s">
        <v>204</v>
      </c>
    </row>
    <row r="7" spans="2:8" ht="34.5" customHeight="1">
      <c r="B7" s="202"/>
      <c r="C7" s="142" t="s">
        <v>187</v>
      </c>
      <c r="D7" s="142" t="s">
        <v>188</v>
      </c>
      <c r="E7" s="142" t="s">
        <v>189</v>
      </c>
      <c r="F7" s="202"/>
      <c r="G7" s="203"/>
    </row>
    <row r="8" spans="2:8" s="138" customFormat="1" ht="13.5">
      <c r="B8" s="143">
        <v>1</v>
      </c>
      <c r="C8" s="144">
        <v>2</v>
      </c>
      <c r="D8" s="145">
        <v>3</v>
      </c>
      <c r="E8" s="145">
        <v>4</v>
      </c>
      <c r="F8" s="145">
        <v>5</v>
      </c>
      <c r="G8" s="145">
        <v>6</v>
      </c>
    </row>
    <row r="9" spans="2:8" ht="15.75">
      <c r="B9" s="139"/>
      <c r="C9" s="139"/>
      <c r="D9" s="152"/>
      <c r="E9" s="139"/>
      <c r="F9" s="139"/>
      <c r="G9" s="195"/>
      <c r="H9" s="31"/>
    </row>
    <row r="10" spans="2:8">
      <c r="B10" s="1"/>
      <c r="C10" s="1"/>
      <c r="D10" s="1"/>
      <c r="E10" s="32"/>
      <c r="F10" s="1"/>
      <c r="G10" s="196"/>
    </row>
    <row r="11" spans="2:8">
      <c r="B11" s="1"/>
      <c r="C11" s="1"/>
      <c r="D11" s="1"/>
      <c r="E11" s="1"/>
      <c r="F11" s="1"/>
      <c r="G11" s="196"/>
    </row>
    <row r="12" spans="2:8">
      <c r="B12" s="1"/>
      <c r="C12" s="1"/>
      <c r="D12" s="32"/>
      <c r="E12" s="1"/>
      <c r="F12" s="1"/>
      <c r="G12" s="196"/>
    </row>
    <row r="13" spans="2:8">
      <c r="B13" s="1"/>
      <c r="C13" s="1"/>
      <c r="D13" s="32"/>
      <c r="E13" s="1"/>
      <c r="F13" s="1"/>
      <c r="G13" s="196"/>
    </row>
    <row r="14" spans="2:8">
      <c r="B14" s="1"/>
      <c r="C14" s="1"/>
      <c r="D14" s="1"/>
      <c r="E14" s="1"/>
      <c r="F14" s="1"/>
      <c r="G14" s="197"/>
    </row>
    <row r="20" spans="7:7">
      <c r="G20" s="31"/>
    </row>
  </sheetData>
  <mergeCells count="5">
    <mergeCell ref="G9:G14"/>
    <mergeCell ref="C6:E6"/>
    <mergeCell ref="F6:F7"/>
    <mergeCell ref="B6:B7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জনবলের তথ্যাদি</vt:lpstr>
      <vt:lpstr>বেতন ভাতাদি (কর্মকর্তাকর্মচারী</vt:lpstr>
      <vt:lpstr>অন্যান্য চাহিদা</vt:lpstr>
      <vt:lpstr>অন্যান্য তথ্যাদি</vt:lpstr>
      <vt:lpstr>শ্রমিক মজুরি</vt:lpstr>
      <vt:lpstr>'জনবলের তথ্যাদি'!Print_Titles</vt:lpstr>
      <vt:lpstr>'বেতন ভাতাদি (কর্মকর্তাকর্মচারী'!Print_Titles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2018-07-09T09:19:02Z</cp:lastPrinted>
  <dcterms:created xsi:type="dcterms:W3CDTF">2018-02-01T02:54:44Z</dcterms:created>
  <dcterms:modified xsi:type="dcterms:W3CDTF">2018-07-09T09:20:12Z</dcterms:modified>
</cp:coreProperties>
</file>